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90" yWindow="555" windowWidth="19815" windowHeight="7365"/>
  </bookViews>
  <sheets>
    <sheet name="Tong hop diem" sheetId="7" r:id="rId1"/>
    <sheet name="Diem KT chung" sheetId="11" r:id="rId2"/>
    <sheet name="Diem phong van" sheetId="14" r:id="rId3"/>
    <sheet name="Diem KT chuyen mon" sheetId="12" r:id="rId4"/>
    <sheet name="Diem giang thu Xdung_Ckhi" sheetId="15" r:id="rId5"/>
    <sheet name="Diem giang thu Dien_Dluc_May" sheetId="16" r:id="rId6"/>
  </sheets>
  <definedNames>
    <definedName name="_xlnm.Print_Titles" localSheetId="5">'Diem giang thu Dien_Dluc_May'!$7:$8</definedName>
    <definedName name="_xlnm.Print_Titles" localSheetId="4">'Diem giang thu Xdung_Ckhi'!$7:$8</definedName>
    <definedName name="_xlnm.Print_Titles" localSheetId="1">'Diem KT chung'!$7:$9</definedName>
    <definedName name="_xlnm.Print_Titles" localSheetId="3">'Diem KT chuyen mon'!$7:$9</definedName>
    <definedName name="_xlnm.Print_Titles" localSheetId="2">'Diem phong van'!$7:$8</definedName>
    <definedName name="_xlnm.Print_Titles" localSheetId="0">'Tong hop diem'!$7:$10</definedName>
  </definedNames>
  <calcPr calcId="144525"/>
</workbook>
</file>

<file path=xl/calcChain.xml><?xml version="1.0" encoding="utf-8"?>
<calcChain xmlns="http://schemas.openxmlformats.org/spreadsheetml/2006/main">
  <c r="P11" i="7" l="1"/>
  <c r="T15" i="16" l="1"/>
  <c r="P15" i="16"/>
  <c r="I15" i="16"/>
  <c r="T14" i="16"/>
  <c r="P14" i="16"/>
  <c r="I14" i="16"/>
  <c r="T13" i="16"/>
  <c r="P13" i="16"/>
  <c r="I13" i="16"/>
  <c r="T12" i="16"/>
  <c r="P12" i="16"/>
  <c r="I12" i="16"/>
  <c r="T11" i="16"/>
  <c r="P11" i="16"/>
  <c r="V11" i="16" s="1"/>
  <c r="I11" i="16"/>
  <c r="T10" i="16"/>
  <c r="P10" i="16"/>
  <c r="I10" i="16"/>
  <c r="T13" i="15"/>
  <c r="P13" i="15"/>
  <c r="I13" i="15"/>
  <c r="T12" i="15"/>
  <c r="P12" i="15"/>
  <c r="I12" i="15"/>
  <c r="T11" i="15"/>
  <c r="P11" i="15"/>
  <c r="I11" i="15"/>
  <c r="T10" i="15"/>
  <c r="P10" i="15"/>
  <c r="I10" i="15"/>
  <c r="T27" i="14"/>
  <c r="V27" i="14" s="1"/>
  <c r="P27" i="14"/>
  <c r="I27" i="14"/>
  <c r="P26" i="14"/>
  <c r="V26" i="14" s="1"/>
  <c r="I26" i="14"/>
  <c r="P25" i="14"/>
  <c r="V25" i="14" s="1"/>
  <c r="W25" i="14" s="1"/>
  <c r="I25" i="14"/>
  <c r="T24" i="14"/>
  <c r="P24" i="14"/>
  <c r="V24" i="14" s="1"/>
  <c r="I24" i="14"/>
  <c r="T23" i="14"/>
  <c r="P23" i="14"/>
  <c r="V23" i="14" s="1"/>
  <c r="I23" i="14"/>
  <c r="W23" i="14" s="1"/>
  <c r="P22" i="14"/>
  <c r="V22" i="14" s="1"/>
  <c r="W22" i="14" s="1"/>
  <c r="I22" i="14"/>
  <c r="P21" i="14"/>
  <c r="V21" i="14" s="1"/>
  <c r="I21" i="14"/>
  <c r="T20" i="14"/>
  <c r="V20" i="14" s="1"/>
  <c r="P20" i="14"/>
  <c r="I20" i="14"/>
  <c r="W20" i="14" s="1"/>
  <c r="V19" i="14"/>
  <c r="W19" i="14" s="1"/>
  <c r="P19" i="14"/>
  <c r="I19" i="14"/>
  <c r="P18" i="14"/>
  <c r="V18" i="14" s="1"/>
  <c r="W18" i="14" s="1"/>
  <c r="I18" i="14"/>
  <c r="P17" i="14"/>
  <c r="V17" i="14" s="1"/>
  <c r="W17" i="14" s="1"/>
  <c r="I17" i="14"/>
  <c r="T16" i="14"/>
  <c r="P16" i="14"/>
  <c r="V16" i="14" s="1"/>
  <c r="I16" i="14"/>
  <c r="T15" i="14"/>
  <c r="P15" i="14"/>
  <c r="I15" i="14"/>
  <c r="T14" i="14"/>
  <c r="P14" i="14"/>
  <c r="I14" i="14"/>
  <c r="T13" i="14"/>
  <c r="P13" i="14"/>
  <c r="I13" i="14"/>
  <c r="T12" i="14"/>
  <c r="P12" i="14"/>
  <c r="V12" i="14" s="1"/>
  <c r="I12" i="14"/>
  <c r="T11" i="14"/>
  <c r="P11" i="14"/>
  <c r="V11" i="14" s="1"/>
  <c r="I11" i="14"/>
  <c r="W11" i="14" s="1"/>
  <c r="P10" i="14"/>
  <c r="V10" i="14" s="1"/>
  <c r="I10" i="14"/>
  <c r="P18" i="12"/>
  <c r="V18" i="12" s="1"/>
  <c r="I18" i="12"/>
  <c r="P17" i="12"/>
  <c r="V17" i="12" s="1"/>
  <c r="I17" i="12"/>
  <c r="P16" i="12"/>
  <c r="V16" i="12" s="1"/>
  <c r="I16" i="12"/>
  <c r="P15" i="12"/>
  <c r="V15" i="12" s="1"/>
  <c r="I15" i="12"/>
  <c r="P14" i="12"/>
  <c r="V14" i="12" s="1"/>
  <c r="I14" i="12"/>
  <c r="P13" i="12"/>
  <c r="V13" i="12" s="1"/>
  <c r="I13" i="12"/>
  <c r="P12" i="12"/>
  <c r="V12" i="12" s="1"/>
  <c r="I12" i="12"/>
  <c r="P11" i="12"/>
  <c r="V11" i="12" s="1"/>
  <c r="I11" i="12"/>
  <c r="V10" i="16" l="1"/>
  <c r="W10" i="16" s="1"/>
  <c r="V12" i="16"/>
  <c r="W12" i="16" s="1"/>
  <c r="V13" i="16"/>
  <c r="W13" i="16" s="1"/>
  <c r="W11" i="16"/>
  <c r="V14" i="16"/>
  <c r="W14" i="16" s="1"/>
  <c r="V15" i="16"/>
  <c r="W15" i="16" s="1"/>
  <c r="V11" i="15"/>
  <c r="W11" i="15" s="1"/>
  <c r="V13" i="15"/>
  <c r="W13" i="15" s="1"/>
  <c r="V10" i="15"/>
  <c r="W10" i="15" s="1"/>
  <c r="V12" i="15"/>
  <c r="W12" i="15"/>
  <c r="W16" i="14"/>
  <c r="V13" i="14"/>
  <c r="W15" i="14"/>
  <c r="W21" i="14"/>
  <c r="W26" i="14"/>
  <c r="W10" i="14"/>
  <c r="V15" i="14"/>
  <c r="W27" i="14"/>
  <c r="W12" i="14"/>
  <c r="V14" i="14"/>
  <c r="W14" i="14" s="1"/>
  <c r="W13" i="14"/>
  <c r="W24" i="14"/>
  <c r="W13" i="12"/>
  <c r="W11" i="12"/>
  <c r="W15" i="12"/>
  <c r="W18" i="12"/>
  <c r="W12" i="12"/>
  <c r="W14" i="12"/>
  <c r="W16" i="12"/>
  <c r="W17" i="12"/>
  <c r="T28" i="11"/>
  <c r="V28" i="11" s="1"/>
  <c r="P28" i="11"/>
  <c r="I28" i="11"/>
  <c r="V27" i="11"/>
  <c r="W27" i="11" s="1"/>
  <c r="P27" i="11"/>
  <c r="I27" i="11"/>
  <c r="V26" i="11"/>
  <c r="W26" i="11" s="1"/>
  <c r="P26" i="11"/>
  <c r="I26" i="11"/>
  <c r="V25" i="11"/>
  <c r="T25" i="11"/>
  <c r="P25" i="11"/>
  <c r="I25" i="11"/>
  <c r="W25" i="11" s="1"/>
  <c r="T24" i="11"/>
  <c r="P24" i="11"/>
  <c r="V24" i="11" s="1"/>
  <c r="I24" i="11"/>
  <c r="P23" i="11"/>
  <c r="V23" i="11" s="1"/>
  <c r="I23" i="11"/>
  <c r="W23" i="11" s="1"/>
  <c r="P22" i="11"/>
  <c r="V22" i="11" s="1"/>
  <c r="I22" i="11"/>
  <c r="T21" i="11"/>
  <c r="P21" i="11"/>
  <c r="V21" i="11" s="1"/>
  <c r="I21" i="11"/>
  <c r="P20" i="11"/>
  <c r="V20" i="11" s="1"/>
  <c r="W20" i="11" s="1"/>
  <c r="I20" i="11"/>
  <c r="P19" i="11"/>
  <c r="V19" i="11" s="1"/>
  <c r="W19" i="11" s="1"/>
  <c r="I19" i="11"/>
  <c r="P18" i="11"/>
  <c r="V18" i="11" s="1"/>
  <c r="W18" i="11" s="1"/>
  <c r="I18" i="11"/>
  <c r="T17" i="11"/>
  <c r="V17" i="11" s="1"/>
  <c r="P17" i="11"/>
  <c r="I17" i="11"/>
  <c r="V16" i="11"/>
  <c r="T16" i="11"/>
  <c r="P16" i="11"/>
  <c r="I16" i="11"/>
  <c r="W16" i="11" s="1"/>
  <c r="T15" i="11"/>
  <c r="P15" i="11"/>
  <c r="V15" i="11" s="1"/>
  <c r="I15" i="11"/>
  <c r="T14" i="11"/>
  <c r="P14" i="11"/>
  <c r="V14" i="11" s="1"/>
  <c r="I14" i="11"/>
  <c r="W14" i="11" s="1"/>
  <c r="T13" i="11"/>
  <c r="V13" i="11" s="1"/>
  <c r="P13" i="11"/>
  <c r="I13" i="11"/>
  <c r="W13" i="11" s="1"/>
  <c r="V12" i="11"/>
  <c r="T12" i="11"/>
  <c r="P12" i="11"/>
  <c r="I12" i="11"/>
  <c r="W12" i="11" s="1"/>
  <c r="P11" i="11"/>
  <c r="V11" i="11" s="1"/>
  <c r="W11" i="11" s="1"/>
  <c r="I11" i="11"/>
  <c r="W17" i="11" l="1"/>
  <c r="W22" i="11"/>
  <c r="W24" i="11"/>
  <c r="W15" i="11"/>
  <c r="W21" i="11"/>
  <c r="W28" i="11"/>
  <c r="T12" i="7"/>
  <c r="T13" i="7"/>
  <c r="T14" i="7"/>
  <c r="T15" i="7"/>
  <c r="T16" i="7"/>
  <c r="T17" i="7"/>
  <c r="T21" i="7"/>
  <c r="T24" i="7"/>
  <c r="T25" i="7"/>
  <c r="T28" i="7"/>
  <c r="P12" i="7"/>
  <c r="P13" i="7"/>
  <c r="P14" i="7"/>
  <c r="P15" i="7"/>
  <c r="P16" i="7"/>
  <c r="P17" i="7"/>
  <c r="P18" i="7"/>
  <c r="V18" i="7" s="1"/>
  <c r="P19" i="7"/>
  <c r="V19" i="7" s="1"/>
  <c r="P20" i="7"/>
  <c r="V20" i="7" s="1"/>
  <c r="P21" i="7"/>
  <c r="P22" i="7"/>
  <c r="V22" i="7" s="1"/>
  <c r="P23" i="7"/>
  <c r="V23" i="7" s="1"/>
  <c r="P24" i="7"/>
  <c r="P25" i="7"/>
  <c r="P26" i="7"/>
  <c r="V26" i="7" s="1"/>
  <c r="P27" i="7"/>
  <c r="V27" i="7" s="1"/>
  <c r="P28" i="7"/>
  <c r="I28" i="7"/>
  <c r="I18" i="7"/>
  <c r="I19" i="7"/>
  <c r="I20" i="7"/>
  <c r="I21" i="7"/>
  <c r="I17" i="7"/>
  <c r="I12" i="7"/>
  <c r="I13" i="7"/>
  <c r="I14" i="7"/>
  <c r="I15" i="7"/>
  <c r="I16" i="7"/>
  <c r="I22" i="7"/>
  <c r="I23" i="7"/>
  <c r="I24" i="7"/>
  <c r="I25" i="7"/>
  <c r="I26" i="7"/>
  <c r="I27" i="7"/>
  <c r="I11" i="7"/>
  <c r="V11" i="7"/>
  <c r="V21" i="7" l="1"/>
  <c r="W21" i="7" s="1"/>
  <c r="V24" i="7"/>
  <c r="W24" i="7" s="1"/>
  <c r="V28" i="7"/>
  <c r="W28" i="7" s="1"/>
  <c r="W26" i="7"/>
  <c r="W22" i="7"/>
  <c r="V14" i="7"/>
  <c r="W14" i="7" s="1"/>
  <c r="W18" i="7"/>
  <c r="W11" i="7"/>
  <c r="W27" i="7"/>
  <c r="W23" i="7"/>
  <c r="W19" i="7"/>
  <c r="V15" i="7"/>
  <c r="W15" i="7" s="1"/>
  <c r="V13" i="7"/>
  <c r="W13" i="7" s="1"/>
  <c r="V25" i="7"/>
  <c r="W25" i="7" s="1"/>
  <c r="V16" i="7"/>
  <c r="W16" i="7" s="1"/>
  <c r="V12" i="7"/>
  <c r="W12" i="7" s="1"/>
  <c r="V17" i="7"/>
  <c r="W17" i="7" s="1"/>
  <c r="W20" i="7"/>
</calcChain>
</file>

<file path=xl/sharedStrings.xml><?xml version="1.0" encoding="utf-8"?>
<sst xmlns="http://schemas.openxmlformats.org/spreadsheetml/2006/main" count="1103" uniqueCount="181">
  <si>
    <t>CC Tin học</t>
  </si>
  <si>
    <t>1</t>
  </si>
  <si>
    <t>2/12/1988</t>
  </si>
  <si>
    <t>A</t>
  </si>
  <si>
    <t>B</t>
  </si>
  <si>
    <t>2</t>
  </si>
  <si>
    <t>13/4/1989</t>
  </si>
  <si>
    <t>3</t>
  </si>
  <si>
    <t>29/8/1979</t>
  </si>
  <si>
    <t>4</t>
  </si>
  <si>
    <t>5/12/1977</t>
  </si>
  <si>
    <t>5</t>
  </si>
  <si>
    <t>Động lực</t>
  </si>
  <si>
    <t>1/10/1970</t>
  </si>
  <si>
    <t>6</t>
  </si>
  <si>
    <t>Xây dựng</t>
  </si>
  <si>
    <t>1/1/1989</t>
  </si>
  <si>
    <t>7</t>
  </si>
  <si>
    <t>20/12/1985</t>
  </si>
  <si>
    <t>8</t>
  </si>
  <si>
    <t>18/7/1989</t>
  </si>
  <si>
    <t>May-TKTT-Nữ công</t>
  </si>
  <si>
    <t>29/5/1985</t>
  </si>
  <si>
    <t>10</t>
  </si>
  <si>
    <t>Nhân viên văn thư, lưu trữ</t>
  </si>
  <si>
    <t>20/10/1990</t>
  </si>
  <si>
    <t>11</t>
  </si>
  <si>
    <t>16/5/1988</t>
  </si>
  <si>
    <t>12</t>
  </si>
  <si>
    <t>Nhân viên Hành chính - Văn phòng</t>
  </si>
  <si>
    <t>19/5/1988</t>
  </si>
  <si>
    <t>13</t>
  </si>
  <si>
    <t>14/8/1984</t>
  </si>
  <si>
    <t>14</t>
  </si>
  <si>
    <t>2/9/1985</t>
  </si>
  <si>
    <t>15</t>
  </si>
  <si>
    <t>8/1/1987</t>
  </si>
  <si>
    <t>16</t>
  </si>
  <si>
    <t>4/11/1994</t>
  </si>
  <si>
    <t>17</t>
  </si>
  <si>
    <t>22/12/1993</t>
  </si>
  <si>
    <t>18</t>
  </si>
  <si>
    <t>2/8/1987</t>
  </si>
  <si>
    <t>LTT_1159</t>
  </si>
  <si>
    <t>Cao Văn Tuấn</t>
  </si>
  <si>
    <t>Trần Nam Anh</t>
  </si>
  <si>
    <t>Nguyễn Thị Lam Phương</t>
  </si>
  <si>
    <t>Nguyễn Thanh Giang</t>
  </si>
  <si>
    <t>Nguyễn Lương Tâm</t>
  </si>
  <si>
    <t>Huỳnh Tấn Lạc</t>
  </si>
  <si>
    <t>Phạm Quang Vũ</t>
  </si>
  <si>
    <t>Dương Thị Thủy</t>
  </si>
  <si>
    <t xml:space="preserve">Trần Phạm Quỳnh Phương </t>
  </si>
  <si>
    <t>Lê Thị Phúc</t>
  </si>
  <si>
    <t>Nguyễn Thị Vân</t>
  </si>
  <si>
    <t>Thái Thị My Sa</t>
  </si>
  <si>
    <t>Nguyễn Cao Thắng</t>
  </si>
  <si>
    <t>Lưu Hoàng Hải Yến</t>
  </si>
  <si>
    <t xml:space="preserve">Nguyễn Thị Thanh Hòa </t>
  </si>
  <si>
    <t>Lê Hửu Nhân</t>
  </si>
  <si>
    <t>Nguyễn Thị Minh Thùy</t>
  </si>
  <si>
    <t>Đỗ Thị Thơi</t>
  </si>
  <si>
    <t>LTT_1153</t>
  </si>
  <si>
    <t>LTT_1154</t>
  </si>
  <si>
    <t>LTT_1155</t>
  </si>
  <si>
    <t>LTT_1156</t>
  </si>
  <si>
    <t>LTT_1157</t>
  </si>
  <si>
    <t>LTT_1158</t>
  </si>
  <si>
    <t>LTT_1110</t>
  </si>
  <si>
    <t>LTT_1152</t>
  </si>
  <si>
    <t>LTT_1151</t>
  </si>
  <si>
    <t>LTT_1150</t>
  </si>
  <si>
    <t>LTT_1149</t>
  </si>
  <si>
    <t>LTT_1145</t>
  </si>
  <si>
    <t>LTT_1143</t>
  </si>
  <si>
    <t>LTT_1148</t>
  </si>
  <si>
    <t>LTT_1147</t>
  </si>
  <si>
    <t>LTT_1146</t>
  </si>
  <si>
    <t>LTT_1144</t>
  </si>
  <si>
    <t>TT</t>
  </si>
  <si>
    <t>Ghi chú</t>
  </si>
  <si>
    <t>CC nghiệp vụ</t>
  </si>
  <si>
    <t>BD sư phạm Bậc 1, Bậc 2</t>
  </si>
  <si>
    <t>Tin học cơ bản</t>
  </si>
  <si>
    <t>BD nghiệp vụ sư phạm</t>
  </si>
  <si>
    <t>ĐH</t>
  </si>
  <si>
    <t>Đã tham gia lớp BD ngạch Chuyên viên</t>
  </si>
  <si>
    <t>CC Anh văn</t>
  </si>
  <si>
    <t>Sư phạm dạy nghề</t>
  </si>
  <si>
    <t xml:space="preserve">B1 </t>
  </si>
  <si>
    <t>C</t>
  </si>
  <si>
    <t>BD ngạch Chuyên viên</t>
  </si>
  <si>
    <t>BD sư phạm  Bậc 2</t>
  </si>
  <si>
    <t xml:space="preserve">A2 </t>
  </si>
  <si>
    <t>Cơ khí</t>
  </si>
  <si>
    <t>Điện - Điện tử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</si>
  <si>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</si>
  <si>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</si>
  <si>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</si>
  <si>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</si>
  <si>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</si>
  <si>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</si>
  <si>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</si>
  <si>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</si>
  <si>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</si>
  <si>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THÀNH PHỐ HỒ CHÍ MINH</t>
  </si>
  <si>
    <t>TRƯỜNG CAO ĐẲNG LÝ TỰ TRỌNG</t>
  </si>
  <si>
    <t>Trình độ chuyên môn cao nhất</t>
  </si>
  <si>
    <t>Độc lập - Tự do - Hạnh phúc</t>
  </si>
  <si>
    <t>- Có giấy xác nhận của Trường ĐH SP Kỹ thuật TPHCM, ngành CN KT máy tính thuộc khoa Điện - Điện tử.</t>
  </si>
  <si>
    <t>Điểm trung bình học tập 2,37 (thang điểm 4). Quy đổi mức tối đa thang điểm 10 là 6,2</t>
  </si>
  <si>
    <t xml:space="preserve">Thạc sĩ - 
Kỹ thuật Điện </t>
  </si>
  <si>
    <t>Kỹ sư - 
Công nghệ kỹ thuật Điện, Điện tử</t>
  </si>
  <si>
    <t>Kỹ sư - 
Điện khí hóa cung cấp điện</t>
  </si>
  <si>
    <t>Kỹ sư - 
Công nghệ Kỹ thuật máy tính</t>
  </si>
  <si>
    <t>Kỹ sư - 
Cơ khí</t>
  </si>
  <si>
    <t xml:space="preserve">Kỹ sư - 
Kinh tế xây dựng </t>
  </si>
  <si>
    <t>Kỹ sư - 
Công nghiệp và Công trình Nông thôn</t>
  </si>
  <si>
    <t>Cao đẳng - 
Văn thư Lưu trữ</t>
  </si>
  <si>
    <t xml:space="preserve">Trung cấp - 
Lưu trữ </t>
  </si>
  <si>
    <t xml:space="preserve">Kỹ sư - 
Công nghệ kỹ thuật điện tử, truyền thông </t>
  </si>
  <si>
    <t>Cử nhân - 
Sư phạm Tin học</t>
  </si>
  <si>
    <t>Cử nhân - 
Kế toán</t>
  </si>
  <si>
    <t xml:space="preserve">Thạc sĩ - 
Kỹ thuật cơ khí </t>
  </si>
  <si>
    <t>Thạc sĩ - 
Kỹ thuật xây dựng công trình dân dụng và công nghiệp</t>
  </si>
  <si>
    <t xml:space="preserve">Thạc sĩ - 
Công nghệ Vật liệu dệt may </t>
  </si>
  <si>
    <t>Giám khảo 1</t>
  </si>
  <si>
    <t>Giám khảo 2</t>
  </si>
  <si>
    <t>Giám khảo 3</t>
  </si>
  <si>
    <t>Giám khảo 4</t>
  </si>
  <si>
    <t>Giám khảo 5</t>
  </si>
  <si>
    <t>Mã số
hồ sơ</t>
  </si>
  <si>
    <t>Họ và tên</t>
  </si>
  <si>
    <t>Ngày
sinh</t>
  </si>
  <si>
    <t>Ngành / Môn
dự tuyển</t>
  </si>
  <si>
    <r>
      <t xml:space="preserve">Điểm phỏng vấn
</t>
    </r>
    <r>
      <rPr>
        <i/>
        <sz val="13"/>
        <rFont val="Times New Roman"/>
        <family val="1"/>
      </rPr>
      <t>(25 điểm)</t>
    </r>
  </si>
  <si>
    <t>9</t>
  </si>
  <si>
    <t>19</t>
  </si>
  <si>
    <t>20</t>
  </si>
  <si>
    <t>21</t>
  </si>
  <si>
    <t xml:space="preserve">Tổng điểm học tập + điểm tốt nghiệp </t>
  </si>
  <si>
    <t>22</t>
  </si>
  <si>
    <r>
      <t xml:space="preserve">Điểm giảng thử đối với CDNN giảng viên </t>
    </r>
    <r>
      <rPr>
        <i/>
        <sz val="13"/>
        <rFont val="Times New Roman"/>
        <family val="1"/>
      </rPr>
      <t>(50 điểm)</t>
    </r>
  </si>
  <si>
    <r>
      <t>Điểm tốt nghiệp
(</t>
    </r>
    <r>
      <rPr>
        <i/>
        <sz val="12"/>
        <rFont val="Times New Roman"/>
        <family val="1"/>
      </rPr>
      <t>thang điểm 100)</t>
    </r>
  </si>
  <si>
    <r>
      <t xml:space="preserve">Điểm học tập
</t>
    </r>
    <r>
      <rPr>
        <i/>
        <sz val="12"/>
        <rFont val="Times New Roman"/>
        <family val="1"/>
      </rPr>
      <t xml:space="preserve"> (thang điểm 100)</t>
    </r>
  </si>
  <si>
    <r>
      <t xml:space="preserve">Điểm phỏng vấn + Thực hành </t>
    </r>
    <r>
      <rPr>
        <b/>
        <i/>
        <sz val="13"/>
        <color rgb="FF000000"/>
        <rFont val="Times New Roman"/>
        <family val="1"/>
      </rPr>
      <t>(tính hệ số 2)</t>
    </r>
  </si>
  <si>
    <t>23</t>
  </si>
  <si>
    <r>
      <t xml:space="preserve">Thống nhất
</t>
    </r>
    <r>
      <rPr>
        <sz val="11"/>
        <rFont val="Times New Roman"/>
        <family val="1"/>
      </rPr>
      <t>(11+12+13+14+15)/5</t>
    </r>
  </si>
  <si>
    <r>
      <t xml:space="preserve">Thống nhất
</t>
    </r>
    <r>
      <rPr>
        <sz val="11"/>
        <rFont val="Times New Roman"/>
        <family val="1"/>
      </rPr>
      <t>(17+18+19)/3</t>
    </r>
  </si>
  <si>
    <t>24</t>
  </si>
  <si>
    <r>
      <t xml:space="preserve">Tổng điểm
</t>
    </r>
    <r>
      <rPr>
        <i/>
        <sz val="11"/>
        <rFont val="Times New Roman"/>
        <family val="1"/>
      </rPr>
      <t>(nếu học theo hệ tín chỉ, thì điểm học tập đồng thời là điểm TN)</t>
    </r>
  </si>
  <si>
    <r>
      <t xml:space="preserve">TỔNG CỘNG </t>
    </r>
    <r>
      <rPr>
        <b/>
        <i/>
        <sz val="13"/>
        <color rgb="FF000000"/>
        <rFont val="Times New Roman"/>
        <family val="1"/>
      </rPr>
      <t>(9+22)</t>
    </r>
  </si>
  <si>
    <r>
      <t>Tổng điểm x 2 (</t>
    </r>
    <r>
      <rPr>
        <i/>
        <sz val="11"/>
        <rFont val="Times New Roman"/>
        <family val="1"/>
      </rPr>
      <t>10+16+20+21)x2)</t>
    </r>
  </si>
  <si>
    <t>BẢNG TỔNG HỢP ĐIỂM ỨNG VIÊN THAM DỰ XÉT TUYỂN VIÊN CHỨC (ĐỢT 2) 
NĂM HỌC 2017 - 2018</t>
  </si>
  <si>
    <t>Phòng kiểm tra sát hạch kiến thức chung</t>
  </si>
  <si>
    <t>Phòng kiểm tra sát hạch kiến thức chuyên môn</t>
  </si>
  <si>
    <t>CỘNG HÒA XÃ HỘI CHỦ NGHĨA VIỆT NAM</t>
  </si>
  <si>
    <t>THƯ KÝ TỔNG HỢP</t>
  </si>
  <si>
    <t>TPHCM, ngày      tháng      năm 2018</t>
  </si>
  <si>
    <t>C3.1-04</t>
  </si>
  <si>
    <t>F2.1-03</t>
  </si>
  <si>
    <r>
      <t xml:space="preserve">Điểm kiến thức chung </t>
    </r>
    <r>
      <rPr>
        <i/>
        <sz val="13"/>
        <rFont val="Times New Roman"/>
        <family val="1"/>
      </rPr>
      <t>(25 điểm)</t>
    </r>
  </si>
  <si>
    <r>
      <t xml:space="preserve">Điểm kiến thức chuyên môn đối với NV </t>
    </r>
    <r>
      <rPr>
        <i/>
        <sz val="13"/>
        <rFont val="Times New Roman"/>
        <family val="1"/>
      </rPr>
      <t>(50 điểm)</t>
    </r>
  </si>
  <si>
    <r>
      <t xml:space="preserve">Điểm kiến thức chung 
</t>
    </r>
    <r>
      <rPr>
        <i/>
        <sz val="13"/>
        <rFont val="Times New Roman"/>
        <family val="1"/>
      </rPr>
      <t>(25 điểm)</t>
    </r>
  </si>
  <si>
    <t>SỞ GIÁO DỤC VÀ ĐÀO TẠO TPHCM</t>
  </si>
  <si>
    <t>BẢNG TỔNG HỢP ĐIỂM KIẾN THỨC CHUNG CỦA ỨNG VIÊN 
THAM DỰ XÉT TUYỂN VIÊN CHỨC (ĐỢT 2) 
NĂM HỌC 2017 - 2018</t>
  </si>
  <si>
    <t xml:space="preserve">Phòng kiểm tra sát hạch </t>
  </si>
  <si>
    <t>TRƯỞNG BAN KIỂM TRA SÁT HẠCH</t>
  </si>
  <si>
    <r>
      <t xml:space="preserve">Điểm kiến thức chuyên môn 
</t>
    </r>
    <r>
      <rPr>
        <i/>
        <sz val="13"/>
        <rFont val="Times New Roman"/>
        <family val="1"/>
      </rPr>
      <t>(50 điểm)</t>
    </r>
  </si>
  <si>
    <t>BẢNG TỔNG HỢP ĐIỂM KIẾN THỨC CHUYÊN MÔN CỦA ỨNG VIÊN 
THAM DỰ XÉT TUYỂN VIÊN CHỨC (ĐỢT 2) 
NĂM HỌC 2017 - 2018</t>
  </si>
  <si>
    <t>BẢNG TỔNG HỢP ĐIỂM PHỎNG VẤN CỦA ỨNG VIÊN 
THAM DỰ XÉT TUYỂN VIÊN CHỨC (ĐỢT 2) 
NĂM HỌC 2017 - 2018</t>
  </si>
  <si>
    <t>Thống nhất</t>
  </si>
  <si>
    <t>Điểm phỏng vấn
(25 điểm)</t>
  </si>
  <si>
    <t>Phòng họp</t>
  </si>
  <si>
    <t>Điểm giảng thử
(50 điểm)</t>
  </si>
  <si>
    <t>BẢNG TỔNG HỢP ĐIỂM CHUYÊN MÔN (GIẢNG THỬ) CỦA ỨNG VIÊN 
THAM DỰ XÉT TUYỂN VIÊN CHỨC (ĐỢT 2) 
NĂM HỌC 2017 - 2018</t>
  </si>
  <si>
    <t>TRƯỞNG NHÓM GIÁM KHẢO</t>
  </si>
  <si>
    <t>F1.2-07</t>
  </si>
  <si>
    <t>F1.2-08</t>
  </si>
  <si>
    <r>
      <t xml:space="preserve">TỔNG CỘNG </t>
    </r>
    <r>
      <rPr>
        <b/>
        <i/>
        <sz val="13"/>
        <rFont val="Times New Roman"/>
        <family val="1"/>
      </rPr>
      <t>(9+22)</t>
    </r>
  </si>
  <si>
    <t>Có đơn xin phép không tham dự xét tuyển do dọa sẩy thai.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</si>
</sst>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4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i/>
      <sz val="10"/>
      <name val="Times New Roman"/>
      <family val="1"/>
    </font>
    <font>
      <sz val="12"/>
      <color rgb="FFFF0000"/>
      <name val="Times New Roman"/>
      <family val="1"/>
    </font>
    <font>
      <sz val="11"/>
      <color rgb="FF000000"/>
      <name val="Calibri"/>
      <family val="2"/>
    </font>
    <font>
      <b/>
      <sz val="13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  <font>
      <i/>
      <sz val="11"/>
      <name val="Times New Roman"/>
      <family val="1"/>
    </font>
    <font>
      <sz val="11"/>
      <name val="Times New Roman"/>
      <family val="1"/>
    </font>
    <font>
      <b/>
      <i/>
      <sz val="13"/>
      <color rgb="FF00000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b/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 applyNumberFormat="0" applyBorder="0" applyAlignment="0"/>
    <xf numFmtId="43" fontId="11" fillId="0" borderId="0" applyFont="0" applyFill="0" applyBorder="0" applyAlignment="0" applyProtection="0"/>
  </cellStyleXfs>
  <cellXfs count="128">
    <xf numFmtId="0" fontId="0" fillId="0" borderId="0" xfId="0" applyFill="1" applyProtection="1"/>
    <xf numFmtId="0" fontId="1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wrapText="1"/>
    </xf>
    <xf numFmtId="0" fontId="1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1" fillId="0" borderId="2" xfId="0" quotePrefix="1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vertical="center" wrapText="1"/>
    </xf>
    <xf numFmtId="0" fontId="1" fillId="0" borderId="2" xfId="0" applyFont="1" applyFill="1" applyBorder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justify" vertical="center" wrapText="1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center"/>
    </xf>
    <xf numFmtId="0" fontId="6" fillId="0" borderId="0" xfId="0" applyFont="1" applyFill="1" applyProtection="1"/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justify" vertical="center"/>
    </xf>
    <xf numFmtId="0" fontId="1" fillId="0" borderId="2" xfId="0" quotePrefix="1" applyFont="1" applyFill="1" applyBorder="1" applyAlignment="1" applyProtection="1">
      <alignment horizontal="justify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0" borderId="7" xfId="0" applyFont="1" applyFill="1" applyBorder="1" applyAlignment="1" applyProtection="1">
      <alignment horizontal="justify" vertical="center" wrapText="1"/>
    </xf>
    <xf numFmtId="0" fontId="9" fillId="0" borderId="2" xfId="0" quotePrefix="1" applyNumberFormat="1" applyFont="1" applyBorder="1" applyAlignment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" fillId="0" borderId="6" xfId="0" applyFont="1" applyFill="1" applyBorder="1" applyAlignment="1" applyProtection="1">
      <alignment horizontal="center" vertical="center" wrapText="1"/>
    </xf>
    <xf numFmtId="0" fontId="14" fillId="0" borderId="0" xfId="0" applyFont="1" applyFill="1" applyAlignment="1" applyProtection="1">
      <alignment horizontal="center" vertical="center" wrapText="1"/>
    </xf>
    <xf numFmtId="0" fontId="14" fillId="0" borderId="0" xfId="0" applyFont="1" applyFill="1" applyAlignment="1" applyProtection="1">
      <alignment vertical="center"/>
    </xf>
    <xf numFmtId="0" fontId="14" fillId="0" borderId="12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" xfId="0" quotePrefix="1" applyFont="1" applyFill="1" applyBorder="1" applyAlignment="1" applyProtection="1">
      <alignment horizontal="center" vertical="center" wrapText="1"/>
    </xf>
    <xf numFmtId="2" fontId="18" fillId="0" borderId="2" xfId="1" applyNumberFormat="1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0" fontId="18" fillId="0" borderId="2" xfId="0" applyFont="1" applyFill="1" applyBorder="1" applyAlignment="1" applyProtection="1">
      <alignment horizontal="center" vertical="center"/>
    </xf>
    <xf numFmtId="2" fontId="18" fillId="0" borderId="2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wrapText="1"/>
    </xf>
    <xf numFmtId="0" fontId="2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>
      <alignment horizontal="center" vertical="center" wrapText="1"/>
    </xf>
    <xf numFmtId="0" fontId="6" fillId="0" borderId="0" xfId="0" applyFont="1" applyFill="1" applyAlignment="1" applyProtection="1"/>
    <xf numFmtId="0" fontId="2" fillId="0" borderId="0" xfId="0" applyFont="1" applyFill="1" applyAlignment="1" applyProtection="1"/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20" fillId="0" borderId="0" xfId="0" applyFont="1" applyFill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21" fillId="0" borderId="2" xfId="0" applyFont="1" applyFill="1" applyBorder="1" applyAlignment="1" applyProtection="1">
      <alignment horizontal="center" vertical="center"/>
    </xf>
    <xf numFmtId="0" fontId="22" fillId="0" borderId="0" xfId="0" applyFont="1" applyFill="1" applyAlignment="1" applyProtection="1">
      <alignment horizontal="center"/>
    </xf>
    <xf numFmtId="2" fontId="21" fillId="0" borderId="2" xfId="0" applyNumberFormat="1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 wrapText="1"/>
    </xf>
    <xf numFmtId="2" fontId="21" fillId="0" borderId="2" xfId="1" applyNumberFormat="1" applyFont="1" applyFill="1" applyBorder="1" applyAlignment="1" applyProtection="1">
      <alignment horizontal="center" vertical="center"/>
    </xf>
    <xf numFmtId="0" fontId="21" fillId="0" borderId="0" xfId="0" applyFont="1" applyFill="1" applyAlignment="1" applyProtection="1">
      <alignment horizontal="center" vertical="center"/>
    </xf>
    <xf numFmtId="0" fontId="20" fillId="0" borderId="0" xfId="0" applyFont="1" applyFill="1" applyAlignment="1" applyProtection="1">
      <alignment horizontal="center"/>
    </xf>
    <xf numFmtId="1" fontId="21" fillId="0" borderId="2" xfId="0" applyNumberFormat="1" applyFont="1" applyFill="1" applyBorder="1" applyAlignment="1" applyProtection="1">
      <alignment horizontal="center" vertical="center"/>
    </xf>
    <xf numFmtId="0" fontId="1" fillId="2" borderId="2" xfId="0" quotePrefix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8" fillId="2" borderId="2" xfId="0" applyFont="1" applyFill="1" applyBorder="1" applyAlignment="1" applyProtection="1">
      <alignment horizontal="center" vertical="center"/>
    </xf>
    <xf numFmtId="2" fontId="21" fillId="2" borderId="2" xfId="1" applyNumberFormat="1" applyFont="1" applyFill="1" applyBorder="1" applyAlignment="1" applyProtection="1">
      <alignment horizontal="center" vertical="center"/>
    </xf>
    <xf numFmtId="0" fontId="21" fillId="2" borderId="2" xfId="0" applyFont="1" applyFill="1" applyBorder="1" applyAlignment="1" applyProtection="1">
      <alignment horizontal="center" vertical="center"/>
    </xf>
    <xf numFmtId="2" fontId="21" fillId="2" borderId="2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vertical="center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justify" vertical="center" wrapText="1"/>
    </xf>
    <xf numFmtId="0" fontId="1" fillId="2" borderId="0" xfId="0" applyFont="1" applyFill="1" applyAlignment="1" applyProtection="1">
      <alignment vertical="center"/>
    </xf>
    <xf numFmtId="0" fontId="2" fillId="0" borderId="0" xfId="0" applyFont="1" applyFill="1" applyAlignment="1" applyProtection="1">
      <alignment horizontal="center" vertical="center" wrapText="1"/>
    </xf>
    <xf numFmtId="0" fontId="2" fillId="0" borderId="0" xfId="0" applyFont="1" applyFill="1" applyAlignment="1" applyProtection="1">
      <alignment horizont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/>
    </xf>
    <xf numFmtId="0" fontId="10" fillId="0" borderId="6" xfId="0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0" fillId="2" borderId="7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wrapText="1"/>
    </xf>
    <xf numFmtId="0" fontId="4" fillId="0" borderId="0" xfId="0" applyFont="1" applyFill="1" applyAlignment="1" applyProtection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16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/>
    </xf>
    <xf numFmtId="0" fontId="4" fillId="0" borderId="13" xfId="0" applyFont="1" applyFill="1" applyBorder="1" applyAlignment="1" applyProtection="1">
      <alignment horizontal="center" vertical="center"/>
    </xf>
    <xf numFmtId="0" fontId="4" fillId="0" borderId="4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6"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justify" vertic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rgb="FF000000"/>
        <name val="Times New Roman"/>
        <scheme val="none"/>
      </font>
      <alignment horizontal="general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3"/>
        <color rgb="FF000000"/>
        <name val="Times New Roman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14" name="Straight Connector 13"/>
        <xdr:cNvCxnSpPr/>
      </xdr:nvCxnSpPr>
      <xdr:spPr>
        <a:xfrm>
          <a:off x="1171575" y="885825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47625</xdr:colOff>
      <xdr:row>2</xdr:row>
      <xdr:rowOff>28575</xdr:rowOff>
    </xdr:from>
    <xdr:to>
      <xdr:col>24</xdr:col>
      <xdr:colOff>571500</xdr:colOff>
      <xdr:row>2</xdr:row>
      <xdr:rowOff>28575</xdr:rowOff>
    </xdr:to>
    <xdr:cxnSp macro="">
      <xdr:nvCxnSpPr>
        <xdr:cNvPr id="4" name="Straight Connector 3"/>
        <xdr:cNvCxnSpPr/>
      </xdr:nvCxnSpPr>
      <xdr:spPr>
        <a:xfrm>
          <a:off x="14220825" y="47625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857250</xdr:colOff>
      <xdr:row>2</xdr:row>
      <xdr:rowOff>28575</xdr:rowOff>
    </xdr:from>
    <xdr:to>
      <xdr:col>25</xdr:col>
      <xdr:colOff>247650</xdr:colOff>
      <xdr:row>2</xdr:row>
      <xdr:rowOff>28579</xdr:rowOff>
    </xdr:to>
    <xdr:cxnSp macro="">
      <xdr:nvCxnSpPr>
        <xdr:cNvPr id="3" name="Straight Connector 2"/>
        <xdr:cNvCxnSpPr/>
      </xdr:nvCxnSpPr>
      <xdr:spPr>
        <a:xfrm flipV="1">
          <a:off x="3829050" y="476250"/>
          <a:ext cx="1933575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0</xdr:rowOff>
    </xdr:from>
    <xdr:to>
      <xdr:col>9</xdr:col>
      <xdr:colOff>333375</xdr:colOff>
      <xdr:row>5</xdr:row>
      <xdr:rowOff>4</xdr:rowOff>
    </xdr:to>
    <xdr:cxnSp macro="">
      <xdr:nvCxnSpPr>
        <xdr:cNvPr id="5" name="Straight Connector 4"/>
        <xdr:cNvCxnSpPr/>
      </xdr:nvCxnSpPr>
      <xdr:spPr>
        <a:xfrm flipV="1">
          <a:off x="2333625" y="1638300"/>
          <a:ext cx="1933575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95250</xdr:colOff>
      <xdr:row>2</xdr:row>
      <xdr:rowOff>47625</xdr:rowOff>
    </xdr:from>
    <xdr:to>
      <xdr:col>25</xdr:col>
      <xdr:colOff>628650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6962775" y="495300"/>
          <a:ext cx="2019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5</xdr:row>
      <xdr:rowOff>0</xdr:rowOff>
    </xdr:from>
    <xdr:to>
      <xdr:col>12</xdr:col>
      <xdr:colOff>257175</xdr:colOff>
      <xdr:row>5</xdr:row>
      <xdr:rowOff>9525</xdr:rowOff>
    </xdr:to>
    <xdr:cxnSp macro="">
      <xdr:nvCxnSpPr>
        <xdr:cNvPr id="6" name="Straight Connector 5"/>
        <xdr:cNvCxnSpPr/>
      </xdr:nvCxnSpPr>
      <xdr:spPr>
        <a:xfrm flipV="1">
          <a:off x="3762375" y="1581150"/>
          <a:ext cx="19621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361950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019175" y="685800"/>
          <a:ext cx="8382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857250</xdr:colOff>
      <xdr:row>2</xdr:row>
      <xdr:rowOff>28575</xdr:rowOff>
    </xdr:from>
    <xdr:to>
      <xdr:col>25</xdr:col>
      <xdr:colOff>247650</xdr:colOff>
      <xdr:row>2</xdr:row>
      <xdr:rowOff>28579</xdr:rowOff>
    </xdr:to>
    <xdr:cxnSp macro="">
      <xdr:nvCxnSpPr>
        <xdr:cNvPr id="3" name="Straight Connector 2"/>
        <xdr:cNvCxnSpPr/>
      </xdr:nvCxnSpPr>
      <xdr:spPr>
        <a:xfrm flipV="1">
          <a:off x="3829050" y="476250"/>
          <a:ext cx="1933575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</xdr:colOff>
      <xdr:row>5</xdr:row>
      <xdr:rowOff>0</xdr:rowOff>
    </xdr:from>
    <xdr:to>
      <xdr:col>9</xdr:col>
      <xdr:colOff>333375</xdr:colOff>
      <xdr:row>5</xdr:row>
      <xdr:rowOff>4</xdr:rowOff>
    </xdr:to>
    <xdr:cxnSp macro="">
      <xdr:nvCxnSpPr>
        <xdr:cNvPr id="4" name="Straight Connector 3"/>
        <xdr:cNvCxnSpPr/>
      </xdr:nvCxnSpPr>
      <xdr:spPr>
        <a:xfrm flipV="1">
          <a:off x="2333625" y="1638300"/>
          <a:ext cx="1933575" cy="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200025</xdr:colOff>
      <xdr:row>2</xdr:row>
      <xdr:rowOff>47625</xdr:rowOff>
    </xdr:from>
    <xdr:to>
      <xdr:col>23</xdr:col>
      <xdr:colOff>828675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895975" y="49530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5</xdr:row>
      <xdr:rowOff>19050</xdr:rowOff>
    </xdr:from>
    <xdr:to>
      <xdr:col>17</xdr:col>
      <xdr:colOff>419100</xdr:colOff>
      <xdr:row>5</xdr:row>
      <xdr:rowOff>19050</xdr:rowOff>
    </xdr:to>
    <xdr:cxnSp macro="">
      <xdr:nvCxnSpPr>
        <xdr:cNvPr id="4" name="Straight Connector 3"/>
        <xdr:cNvCxnSpPr/>
      </xdr:nvCxnSpPr>
      <xdr:spPr>
        <a:xfrm>
          <a:off x="3667125" y="160020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514350</xdr:colOff>
      <xdr:row>3</xdr:row>
      <xdr:rowOff>38100</xdr:rowOff>
    </xdr:from>
    <xdr:to>
      <xdr:col>3</xdr:col>
      <xdr:colOff>352425</xdr:colOff>
      <xdr:row>3</xdr:row>
      <xdr:rowOff>38101</xdr:rowOff>
    </xdr:to>
    <xdr:cxnSp macro="">
      <xdr:nvCxnSpPr>
        <xdr:cNvPr id="2" name="Straight Connector 1"/>
        <xdr:cNvCxnSpPr/>
      </xdr:nvCxnSpPr>
      <xdr:spPr>
        <a:xfrm>
          <a:off x="1171575" y="685800"/>
          <a:ext cx="9715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200025</xdr:colOff>
      <xdr:row>2</xdr:row>
      <xdr:rowOff>47625</xdr:rowOff>
    </xdr:from>
    <xdr:to>
      <xdr:col>23</xdr:col>
      <xdr:colOff>828675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5895975" y="495300"/>
          <a:ext cx="2009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276225</xdr:colOff>
      <xdr:row>5</xdr:row>
      <xdr:rowOff>19050</xdr:rowOff>
    </xdr:from>
    <xdr:to>
      <xdr:col>17</xdr:col>
      <xdr:colOff>419100</xdr:colOff>
      <xdr:row>5</xdr:row>
      <xdr:rowOff>19050</xdr:rowOff>
    </xdr:to>
    <xdr:cxnSp macro="">
      <xdr:nvCxnSpPr>
        <xdr:cNvPr id="4" name="Straight Connector 3"/>
        <xdr:cNvCxnSpPr/>
      </xdr:nvCxnSpPr>
      <xdr:spPr>
        <a:xfrm>
          <a:off x="3667125" y="160020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6" name="Table13567" displayName="Table13567" ref="AA9:AD28" totalsRowShown="0" headerRowDxfId="35" dataDxfId="34">
  <autoFilter ref="AA9:AD28"/>
  <tableColumns count="4">
    <tableColumn id="25" name="CC Tin học" dataDxfId="33"/>
    <tableColumn id="26" name="CC Anh văn" dataDxfId="32"/>
    <tableColumn id="28" name="CC nghiệp vụ" dataDxfId="31"/>
    <tableColumn id="27" name="Ghi chú" dataDxfId="3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135672" displayName="Table135672" ref="AA9:AD28" totalsRowShown="0" headerRowDxfId="29" dataDxfId="28">
  <autoFilter ref="AA9:AD28"/>
  <tableColumns count="4">
    <tableColumn id="25" name="CC Tin học" dataDxfId="27"/>
    <tableColumn id="26" name="CC Anh văn" dataDxfId="26"/>
    <tableColumn id="28" name="CC nghiệp vụ" dataDxfId="25"/>
    <tableColumn id="27" name="Ghi chú" dataDxfId="24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4" name="Table135675" displayName="Table135675" ref="AA8:AD27" totalsRowShown="0" headerRowDxfId="23" dataDxfId="22">
  <autoFilter ref="AA8:AD27"/>
  <tableColumns count="4">
    <tableColumn id="25" name="CC Tin học" dataDxfId="21"/>
    <tableColumn id="26" name="CC Anh văn" dataDxfId="20"/>
    <tableColumn id="28" name="CC nghiệp vụ" dataDxfId="19"/>
    <tableColumn id="27" name="Ghi chú" dataDxfId="18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2" name="Table1356723" displayName="Table1356723" ref="AA9:AD18" totalsRowShown="0" headerRowDxfId="17" dataDxfId="16">
  <autoFilter ref="AA9:AD18"/>
  <tableColumns count="4">
    <tableColumn id="25" name="CC Tin học" dataDxfId="15"/>
    <tableColumn id="26" name="CC Anh văn" dataDxfId="14"/>
    <tableColumn id="28" name="CC nghiệp vụ" dataDxfId="13"/>
    <tableColumn id="27" name="Ghi chú" dataDxfId="12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e1356756" displayName="Table1356756" ref="Z8:AC13" totalsRowShown="0" headerRowDxfId="11" dataDxfId="10">
  <autoFilter ref="Z8:AC13"/>
  <tableColumns count="4">
    <tableColumn id="25" name="CC Tin học" dataDxfId="9"/>
    <tableColumn id="26" name="CC Anh văn" dataDxfId="8"/>
    <tableColumn id="28" name="CC nghiệp vụ" dataDxfId="7"/>
    <tableColumn id="27" name="Ghi chú" dataDxfId="6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7" name="Table13567568" displayName="Table13567568" ref="Z8:AC15" totalsRowShown="0" headerRowDxfId="5" dataDxfId="4">
  <autoFilter ref="Z8:AC15"/>
  <tableColumns count="4">
    <tableColumn id="25" name="CC Tin học" dataDxfId="3"/>
    <tableColumn id="26" name="CC Anh văn" dataDxfId="2"/>
    <tableColumn id="28" name="CC nghiệp vụ" dataDxfId="1"/>
    <tableColumn id="27" name="Ghi chú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"/>
  <sheetViews>
    <sheetView tabSelected="1" topLeftCell="A7" zoomScale="70" zoomScaleNormal="70" workbookViewId="0">
      <pane ySplit="1905" topLeftCell="A13" activePane="bottomLeft"/>
      <selection activeCell="K9" sqref="K1:S1048576"/>
      <selection pane="bottomLeft" activeCell="AG15" sqref="AG15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7" style="1" customWidth="1"/>
    <col min="4" max="4" width="11.28515625" style="1" customWidth="1"/>
    <col min="5" max="5" width="12.7109375" style="1" customWidth="1"/>
    <col min="6" max="6" width="17.140625" style="1" customWidth="1"/>
    <col min="7" max="7" width="8" style="1" hidden="1" customWidth="1"/>
    <col min="8" max="8" width="8.28515625" style="1" hidden="1" customWidth="1"/>
    <col min="9" max="9" width="13.5703125" style="12" customWidth="1"/>
    <col min="10" max="10" width="12.5703125" style="12" customWidth="1"/>
    <col min="11" max="15" width="7" style="61" customWidth="1"/>
    <col min="16" max="16" width="11.140625" style="61" customWidth="1"/>
    <col min="17" max="19" width="7.42578125" style="61" customWidth="1"/>
    <col min="20" max="20" width="8.7109375" style="61" customWidth="1"/>
    <col min="21" max="21" width="13.85546875" style="61" customWidth="1"/>
    <col min="22" max="22" width="11.140625" style="61" customWidth="1"/>
    <col min="23" max="23" width="11.140625" style="67" customWidth="1"/>
    <col min="24" max="25" width="11.140625" style="13" hidden="1" customWidth="1"/>
    <col min="26" max="26" width="12.85546875" style="1" customWidth="1"/>
    <col min="27" max="27" width="8.7109375" style="3" hidden="1" customWidth="1"/>
    <col min="28" max="28" width="9.140625" style="3" hidden="1" customWidth="1"/>
    <col min="29" max="29" width="14.85546875" style="3" hidden="1" customWidth="1"/>
    <col min="30" max="30" width="34.28515625" style="1" hidden="1" customWidth="1"/>
    <col min="31" max="16384" width="7.140625" style="1"/>
  </cols>
  <sheetData>
    <row r="1" spans="1:43" ht="18.75" customHeight="1" x14ac:dyDescent="0.3">
      <c r="A1" s="99" t="s">
        <v>105</v>
      </c>
      <c r="B1" s="99"/>
      <c r="C1" s="99"/>
      <c r="D1" s="99"/>
      <c r="E1" s="99"/>
      <c r="F1" s="41"/>
      <c r="G1" s="44"/>
      <c r="H1" s="44"/>
      <c r="I1" s="44"/>
      <c r="J1" s="44"/>
      <c r="K1" s="65"/>
      <c r="L1" s="65"/>
      <c r="M1" s="65"/>
      <c r="N1" s="65"/>
      <c r="O1" s="65"/>
      <c r="P1" s="65"/>
      <c r="Q1" s="65"/>
      <c r="R1" s="65"/>
      <c r="S1" s="65"/>
      <c r="T1" s="65"/>
      <c r="U1" s="101" t="s">
        <v>156</v>
      </c>
      <c r="V1" s="101"/>
      <c r="W1" s="101"/>
      <c r="X1" s="101"/>
      <c r="Y1" s="101"/>
      <c r="Z1" s="101"/>
      <c r="AA1" s="85"/>
      <c r="AB1" s="85"/>
      <c r="AC1" s="85"/>
      <c r="AD1" s="85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</row>
    <row r="2" spans="1:43" ht="16.5" x14ac:dyDescent="0.25">
      <c r="A2" s="100" t="s">
        <v>106</v>
      </c>
      <c r="B2" s="100"/>
      <c r="C2" s="100"/>
      <c r="D2" s="100"/>
      <c r="E2" s="100"/>
      <c r="F2" s="42"/>
      <c r="G2" s="5"/>
      <c r="H2" s="5"/>
      <c r="I2" s="41"/>
      <c r="J2" s="41"/>
      <c r="U2" s="102" t="s">
        <v>108</v>
      </c>
      <c r="V2" s="102"/>
      <c r="W2" s="102"/>
      <c r="X2" s="102"/>
      <c r="Y2" s="102"/>
      <c r="Z2" s="102"/>
      <c r="AL2"/>
      <c r="AM2" s="2"/>
      <c r="AN2" s="3"/>
      <c r="AO2" s="3"/>
      <c r="AP2" s="3"/>
    </row>
    <row r="3" spans="1:43" x14ac:dyDescent="0.25">
      <c r="A3" s="100" t="s">
        <v>105</v>
      </c>
      <c r="B3" s="100"/>
      <c r="C3" s="100"/>
      <c r="D3" s="100"/>
      <c r="E3" s="100"/>
      <c r="F3" s="13"/>
      <c r="G3" s="5"/>
      <c r="H3" s="5"/>
      <c r="AL3"/>
      <c r="AM3" s="2"/>
      <c r="AN3" s="3"/>
      <c r="AO3" s="3"/>
      <c r="AP3" s="3"/>
    </row>
    <row r="4" spans="1:43" x14ac:dyDescent="0.25">
      <c r="A4" s="12"/>
      <c r="E4" s="12"/>
      <c r="F4" s="12"/>
      <c r="G4" s="12"/>
      <c r="AL4"/>
      <c r="AM4" s="2"/>
      <c r="AN4" s="3"/>
      <c r="AO4" s="3"/>
      <c r="AP4" s="3"/>
    </row>
    <row r="5" spans="1:43" s="4" customFormat="1" ht="41.25" customHeight="1" x14ac:dyDescent="0.25">
      <c r="A5" s="84" t="s">
        <v>153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</row>
    <row r="6" spans="1:43" s="4" customFormat="1" ht="18.75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11"/>
      <c r="Y6" s="11"/>
      <c r="AA6" s="10"/>
      <c r="AB6" s="10"/>
      <c r="AC6" s="10"/>
      <c r="AD6" s="10"/>
    </row>
    <row r="7" spans="1:43" ht="36" customHeight="1" x14ac:dyDescent="0.25">
      <c r="A7" s="90" t="s">
        <v>79</v>
      </c>
      <c r="B7" s="91" t="s">
        <v>131</v>
      </c>
      <c r="C7" s="90" t="s">
        <v>132</v>
      </c>
      <c r="D7" s="91" t="s">
        <v>133</v>
      </c>
      <c r="E7" s="91" t="s">
        <v>134</v>
      </c>
      <c r="F7" s="91" t="s">
        <v>107</v>
      </c>
      <c r="G7" s="86" t="s">
        <v>140</v>
      </c>
      <c r="H7" s="86"/>
      <c r="I7" s="86"/>
      <c r="J7" s="86" t="s">
        <v>145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9" t="s">
        <v>179</v>
      </c>
      <c r="X7" s="86" t="s">
        <v>154</v>
      </c>
      <c r="Y7" s="86" t="s">
        <v>155</v>
      </c>
      <c r="Z7" s="98" t="s">
        <v>80</v>
      </c>
    </row>
    <row r="8" spans="1:43" s="28" customFormat="1" ht="42" customHeight="1" x14ac:dyDescent="0.25">
      <c r="A8" s="90"/>
      <c r="B8" s="91"/>
      <c r="C8" s="90"/>
      <c r="D8" s="91"/>
      <c r="E8" s="91"/>
      <c r="F8" s="91"/>
      <c r="G8" s="88" t="s">
        <v>144</v>
      </c>
      <c r="H8" s="88" t="s">
        <v>143</v>
      </c>
      <c r="I8" s="87" t="s">
        <v>150</v>
      </c>
      <c r="J8" s="87" t="s">
        <v>161</v>
      </c>
      <c r="K8" s="87" t="s">
        <v>135</v>
      </c>
      <c r="L8" s="87"/>
      <c r="M8" s="87"/>
      <c r="N8" s="87"/>
      <c r="O8" s="87"/>
      <c r="P8" s="87"/>
      <c r="Q8" s="87" t="s">
        <v>142</v>
      </c>
      <c r="R8" s="87"/>
      <c r="S8" s="87"/>
      <c r="T8" s="87"/>
      <c r="U8" s="87" t="s">
        <v>162</v>
      </c>
      <c r="V8" s="87" t="s">
        <v>152</v>
      </c>
      <c r="W8" s="89"/>
      <c r="X8" s="86"/>
      <c r="Y8" s="86"/>
      <c r="Z8" s="98"/>
      <c r="AA8" s="27"/>
      <c r="AB8" s="27"/>
      <c r="AC8" s="27"/>
    </row>
    <row r="9" spans="1:43" s="28" customFormat="1" ht="63" customHeight="1" x14ac:dyDescent="0.25">
      <c r="A9" s="90"/>
      <c r="B9" s="91"/>
      <c r="C9" s="90"/>
      <c r="D9" s="91"/>
      <c r="E9" s="91"/>
      <c r="F9" s="91"/>
      <c r="G9" s="88"/>
      <c r="H9" s="88"/>
      <c r="I9" s="87"/>
      <c r="J9" s="87"/>
      <c r="K9" s="59" t="s">
        <v>126</v>
      </c>
      <c r="L9" s="59" t="s">
        <v>127</v>
      </c>
      <c r="M9" s="59" t="s">
        <v>128</v>
      </c>
      <c r="N9" s="59" t="s">
        <v>129</v>
      </c>
      <c r="O9" s="59" t="s">
        <v>130</v>
      </c>
      <c r="P9" s="58" t="s">
        <v>147</v>
      </c>
      <c r="Q9" s="59" t="s">
        <v>126</v>
      </c>
      <c r="R9" s="59" t="s">
        <v>127</v>
      </c>
      <c r="S9" s="59" t="s">
        <v>128</v>
      </c>
      <c r="T9" s="55" t="s">
        <v>148</v>
      </c>
      <c r="U9" s="87"/>
      <c r="V9" s="87"/>
      <c r="W9" s="89"/>
      <c r="X9" s="86"/>
      <c r="Y9" s="86"/>
      <c r="Z9" s="98"/>
      <c r="AA9" s="29" t="s">
        <v>0</v>
      </c>
      <c r="AB9" s="30" t="s">
        <v>87</v>
      </c>
      <c r="AC9" s="30" t="s">
        <v>81</v>
      </c>
      <c r="AD9" s="30" t="s">
        <v>80</v>
      </c>
    </row>
    <row r="10" spans="1:43" x14ac:dyDescent="0.25">
      <c r="A10" s="24" t="s">
        <v>1</v>
      </c>
      <c r="B10" s="24" t="s">
        <v>5</v>
      </c>
      <c r="C10" s="24" t="s">
        <v>7</v>
      </c>
      <c r="D10" s="24" t="s">
        <v>9</v>
      </c>
      <c r="E10" s="24" t="s">
        <v>11</v>
      </c>
      <c r="F10" s="24" t="s">
        <v>14</v>
      </c>
      <c r="G10" s="24" t="s">
        <v>17</v>
      </c>
      <c r="H10" s="24" t="s">
        <v>19</v>
      </c>
      <c r="I10" s="24" t="s">
        <v>136</v>
      </c>
      <c r="J10" s="24" t="s">
        <v>23</v>
      </c>
      <c r="K10" s="24" t="s">
        <v>26</v>
      </c>
      <c r="L10" s="24" t="s">
        <v>28</v>
      </c>
      <c r="M10" s="24" t="s">
        <v>31</v>
      </c>
      <c r="N10" s="24" t="s">
        <v>33</v>
      </c>
      <c r="O10" s="24" t="s">
        <v>35</v>
      </c>
      <c r="P10" s="24" t="s">
        <v>37</v>
      </c>
      <c r="Q10" s="24" t="s">
        <v>39</v>
      </c>
      <c r="R10" s="24" t="s">
        <v>41</v>
      </c>
      <c r="S10" s="24" t="s">
        <v>137</v>
      </c>
      <c r="T10" s="24" t="s">
        <v>138</v>
      </c>
      <c r="U10" s="24" t="s">
        <v>139</v>
      </c>
      <c r="V10" s="24" t="s">
        <v>141</v>
      </c>
      <c r="W10" s="24" t="s">
        <v>146</v>
      </c>
      <c r="X10" s="24"/>
      <c r="Y10" s="24"/>
      <c r="Z10" s="24" t="s">
        <v>149</v>
      </c>
      <c r="AA10" s="26"/>
      <c r="AB10" s="19"/>
      <c r="AC10" s="19"/>
      <c r="AD10" s="23"/>
    </row>
    <row r="11" spans="1:43" ht="63.75" customHeight="1" x14ac:dyDescent="0.25">
      <c r="A11" s="6" t="s">
        <v>96</v>
      </c>
      <c r="B11" s="7" t="s">
        <v>68</v>
      </c>
      <c r="C11" s="7" t="s">
        <v>56</v>
      </c>
      <c r="D11" s="8" t="s">
        <v>32</v>
      </c>
      <c r="E11" s="19" t="s">
        <v>29</v>
      </c>
      <c r="F11" s="22" t="s">
        <v>120</v>
      </c>
      <c r="G11" s="92">
        <v>63</v>
      </c>
      <c r="H11" s="93"/>
      <c r="I11" s="33">
        <f>G11*2</f>
        <v>126</v>
      </c>
      <c r="J11" s="33">
        <v>20</v>
      </c>
      <c r="K11" s="54"/>
      <c r="L11" s="54"/>
      <c r="M11" s="54"/>
      <c r="N11" s="54"/>
      <c r="O11" s="54"/>
      <c r="P11" s="66" t="e">
        <f>ROUND(AVERAGE(K11:O11),2)</f>
        <v>#DIV/0!</v>
      </c>
      <c r="Q11" s="54"/>
      <c r="R11" s="54"/>
      <c r="S11" s="54"/>
      <c r="T11" s="62"/>
      <c r="U11" s="62">
        <v>38</v>
      </c>
      <c r="V11" s="64" t="e">
        <f t="shared" ref="V11:V28" si="0">(J11+P11+T11+U11)*2</f>
        <v>#DIV/0!</v>
      </c>
      <c r="W11" s="62" t="e">
        <f t="shared" ref="W11:W28" si="1">I11+V11</f>
        <v>#DIV/0!</v>
      </c>
      <c r="X11" s="54" t="s">
        <v>159</v>
      </c>
      <c r="Y11" s="54" t="s">
        <v>160</v>
      </c>
      <c r="Z11" s="18"/>
      <c r="AA11" s="26" t="s">
        <v>3</v>
      </c>
      <c r="AB11" s="19" t="s">
        <v>90</v>
      </c>
      <c r="AC11" s="19" t="s">
        <v>86</v>
      </c>
      <c r="AD11" s="9"/>
    </row>
    <row r="12" spans="1:43" ht="80.25" customHeight="1" x14ac:dyDescent="0.25">
      <c r="A12" s="6" t="s">
        <v>97</v>
      </c>
      <c r="B12" s="7" t="s">
        <v>74</v>
      </c>
      <c r="C12" s="7" t="s">
        <v>49</v>
      </c>
      <c r="D12" s="8" t="s">
        <v>16</v>
      </c>
      <c r="E12" s="19" t="s">
        <v>15</v>
      </c>
      <c r="F12" s="22" t="s">
        <v>124</v>
      </c>
      <c r="G12" s="25">
        <v>71.900000000000006</v>
      </c>
      <c r="H12" s="25">
        <v>64</v>
      </c>
      <c r="I12" s="33">
        <f>G12+H12</f>
        <v>135.9</v>
      </c>
      <c r="J12" s="33">
        <v>17</v>
      </c>
      <c r="K12" s="54"/>
      <c r="L12" s="54"/>
      <c r="M12" s="54"/>
      <c r="N12" s="54"/>
      <c r="O12" s="54"/>
      <c r="P12" s="66" t="e">
        <f t="shared" ref="P12:P28" si="2">ROUND(AVERAGE(K12:O12),2)</f>
        <v>#DIV/0!</v>
      </c>
      <c r="Q12" s="54"/>
      <c r="R12" s="54"/>
      <c r="S12" s="54"/>
      <c r="T12" s="62" t="e">
        <f t="shared" ref="T12:T28" si="3">ROUND(AVERAGE(Q12:S12),2)</f>
        <v>#DIV/0!</v>
      </c>
      <c r="U12" s="62"/>
      <c r="V12" s="64" t="e">
        <f t="shared" si="0"/>
        <v>#DIV/0!</v>
      </c>
      <c r="W12" s="62" t="e">
        <f t="shared" si="1"/>
        <v>#DIV/0!</v>
      </c>
      <c r="X12" s="54" t="s">
        <v>159</v>
      </c>
      <c r="Y12" s="37"/>
      <c r="Z12" s="18"/>
      <c r="AA12" s="26" t="s">
        <v>4</v>
      </c>
      <c r="AB12" s="19" t="s">
        <v>4</v>
      </c>
      <c r="AC12" s="19" t="s">
        <v>82</v>
      </c>
      <c r="AD12" s="20" t="s">
        <v>110</v>
      </c>
    </row>
    <row r="13" spans="1:43" ht="47.25" customHeight="1" x14ac:dyDescent="0.25">
      <c r="A13" s="6" t="s">
        <v>98</v>
      </c>
      <c r="B13" s="7" t="s">
        <v>78</v>
      </c>
      <c r="C13" s="7" t="s">
        <v>61</v>
      </c>
      <c r="D13" s="8" t="s">
        <v>42</v>
      </c>
      <c r="E13" s="19" t="s">
        <v>95</v>
      </c>
      <c r="F13" s="22" t="s">
        <v>114</v>
      </c>
      <c r="G13" s="92">
        <v>65.400000000000006</v>
      </c>
      <c r="H13" s="93"/>
      <c r="I13" s="33">
        <f t="shared" ref="I13:I27" si="4">G13*2</f>
        <v>130.80000000000001</v>
      </c>
      <c r="J13" s="34">
        <v>14</v>
      </c>
      <c r="K13" s="54">
        <v>25</v>
      </c>
      <c r="L13" s="54"/>
      <c r="M13" s="54"/>
      <c r="N13" s="54"/>
      <c r="O13" s="54"/>
      <c r="P13" s="66">
        <f t="shared" si="2"/>
        <v>25</v>
      </c>
      <c r="Q13" s="54">
        <v>38</v>
      </c>
      <c r="R13" s="54">
        <v>39</v>
      </c>
      <c r="S13" s="54">
        <v>38</v>
      </c>
      <c r="T13" s="62">
        <f t="shared" si="3"/>
        <v>38.33</v>
      </c>
      <c r="U13" s="62"/>
      <c r="V13" s="64">
        <f t="shared" si="0"/>
        <v>154.66</v>
      </c>
      <c r="W13" s="62">
        <f t="shared" si="1"/>
        <v>285.46000000000004</v>
      </c>
      <c r="X13" s="54" t="s">
        <v>159</v>
      </c>
      <c r="Y13" s="37"/>
      <c r="Z13" s="18"/>
      <c r="AA13" s="26" t="s">
        <v>4</v>
      </c>
      <c r="AB13" s="19" t="s">
        <v>4</v>
      </c>
      <c r="AC13" s="19" t="s">
        <v>88</v>
      </c>
      <c r="AD13" s="21" t="s">
        <v>109</v>
      </c>
    </row>
    <row r="14" spans="1:43" ht="47.25" hidden="1" customHeight="1" x14ac:dyDescent="0.25">
      <c r="A14" s="6" t="s">
        <v>99</v>
      </c>
      <c r="B14" s="7" t="s">
        <v>73</v>
      </c>
      <c r="C14" s="7" t="s">
        <v>48</v>
      </c>
      <c r="D14" s="8" t="s">
        <v>13</v>
      </c>
      <c r="E14" s="19" t="s">
        <v>12</v>
      </c>
      <c r="F14" s="22" t="s">
        <v>115</v>
      </c>
      <c r="G14" s="92">
        <v>57.2</v>
      </c>
      <c r="H14" s="93"/>
      <c r="I14" s="33">
        <f t="shared" si="4"/>
        <v>114.4</v>
      </c>
      <c r="J14" s="33">
        <v>18</v>
      </c>
      <c r="K14" s="54"/>
      <c r="L14" s="54"/>
      <c r="M14" s="54"/>
      <c r="N14" s="54"/>
      <c r="O14" s="54"/>
      <c r="P14" s="66" t="e">
        <f t="shared" si="2"/>
        <v>#DIV/0!</v>
      </c>
      <c r="Q14" s="54">
        <v>46</v>
      </c>
      <c r="R14" s="54">
        <v>46</v>
      </c>
      <c r="S14" s="54">
        <v>46</v>
      </c>
      <c r="T14" s="69">
        <f t="shared" si="3"/>
        <v>46</v>
      </c>
      <c r="U14" s="62"/>
      <c r="V14" s="64" t="e">
        <f t="shared" si="0"/>
        <v>#DIV/0!</v>
      </c>
      <c r="W14" s="62" t="e">
        <f t="shared" si="1"/>
        <v>#DIV/0!</v>
      </c>
      <c r="X14" s="54" t="s">
        <v>159</v>
      </c>
      <c r="Y14" s="37"/>
      <c r="Z14" s="18"/>
      <c r="AA14" s="26" t="s">
        <v>83</v>
      </c>
      <c r="AB14" s="19" t="s">
        <v>4</v>
      </c>
      <c r="AC14" s="19" t="s">
        <v>84</v>
      </c>
      <c r="AD14" s="9"/>
    </row>
    <row r="15" spans="1:43" ht="63" customHeight="1" x14ac:dyDescent="0.25">
      <c r="A15" s="6" t="s">
        <v>100</v>
      </c>
      <c r="B15" s="7" t="s">
        <v>77</v>
      </c>
      <c r="C15" s="7" t="s">
        <v>45</v>
      </c>
      <c r="D15" s="8" t="s">
        <v>6</v>
      </c>
      <c r="E15" s="19" t="s">
        <v>95</v>
      </c>
      <c r="F15" s="22" t="s">
        <v>112</v>
      </c>
      <c r="G15" s="92">
        <v>82.9</v>
      </c>
      <c r="H15" s="93"/>
      <c r="I15" s="33">
        <f t="shared" si="4"/>
        <v>165.8</v>
      </c>
      <c r="J15" s="33">
        <v>18</v>
      </c>
      <c r="K15" s="54">
        <v>25</v>
      </c>
      <c r="L15" s="54"/>
      <c r="M15" s="54"/>
      <c r="N15" s="54"/>
      <c r="O15" s="54"/>
      <c r="P15" s="66">
        <f t="shared" si="2"/>
        <v>25</v>
      </c>
      <c r="Q15" s="54">
        <v>49</v>
      </c>
      <c r="R15" s="54">
        <v>48</v>
      </c>
      <c r="S15" s="54">
        <v>48.5</v>
      </c>
      <c r="T15" s="64">
        <f t="shared" si="3"/>
        <v>48.5</v>
      </c>
      <c r="U15" s="62"/>
      <c r="V15" s="64">
        <f t="shared" si="0"/>
        <v>183</v>
      </c>
      <c r="W15" s="62">
        <f t="shared" si="1"/>
        <v>348.8</v>
      </c>
      <c r="X15" s="54" t="s">
        <v>159</v>
      </c>
      <c r="Y15" s="37"/>
      <c r="Z15" s="18"/>
      <c r="AA15" s="26" t="s">
        <v>3</v>
      </c>
      <c r="AB15" s="19" t="s">
        <v>93</v>
      </c>
      <c r="AC15" s="19" t="s">
        <v>88</v>
      </c>
      <c r="AD15" s="9"/>
    </row>
    <row r="16" spans="1:43" ht="47.25" customHeight="1" x14ac:dyDescent="0.25">
      <c r="A16" s="6" t="s">
        <v>101</v>
      </c>
      <c r="B16" s="7" t="s">
        <v>76</v>
      </c>
      <c r="C16" s="7" t="s">
        <v>46</v>
      </c>
      <c r="D16" s="8" t="s">
        <v>8</v>
      </c>
      <c r="E16" s="19" t="s">
        <v>95</v>
      </c>
      <c r="F16" s="22" t="s">
        <v>113</v>
      </c>
      <c r="G16" s="92">
        <v>66.5</v>
      </c>
      <c r="H16" s="93"/>
      <c r="I16" s="33">
        <f t="shared" si="4"/>
        <v>133</v>
      </c>
      <c r="J16" s="33">
        <v>10</v>
      </c>
      <c r="K16" s="54">
        <v>25</v>
      </c>
      <c r="L16" s="54"/>
      <c r="M16" s="54"/>
      <c r="N16" s="54"/>
      <c r="O16" s="54"/>
      <c r="P16" s="66">
        <f t="shared" si="2"/>
        <v>25</v>
      </c>
      <c r="Q16" s="54">
        <v>37</v>
      </c>
      <c r="R16" s="54">
        <v>36</v>
      </c>
      <c r="S16" s="54">
        <v>37</v>
      </c>
      <c r="T16" s="62">
        <f t="shared" si="3"/>
        <v>36.67</v>
      </c>
      <c r="U16" s="62"/>
      <c r="V16" s="64">
        <f t="shared" si="0"/>
        <v>143.34</v>
      </c>
      <c r="W16" s="62">
        <f t="shared" si="1"/>
        <v>276.34000000000003</v>
      </c>
      <c r="X16" s="54" t="s">
        <v>159</v>
      </c>
      <c r="Y16" s="37"/>
      <c r="Z16" s="18"/>
      <c r="AA16" s="26" t="s">
        <v>4</v>
      </c>
      <c r="AB16" s="19" t="s">
        <v>4</v>
      </c>
      <c r="AC16" s="19" t="s">
        <v>92</v>
      </c>
      <c r="AD16" s="9"/>
    </row>
    <row r="17" spans="1:30" ht="47.25" customHeight="1" x14ac:dyDescent="0.25">
      <c r="A17" s="6" t="s">
        <v>102</v>
      </c>
      <c r="B17" s="7" t="s">
        <v>75</v>
      </c>
      <c r="C17" s="7" t="s">
        <v>44</v>
      </c>
      <c r="D17" s="8" t="s">
        <v>2</v>
      </c>
      <c r="E17" s="19" t="s">
        <v>95</v>
      </c>
      <c r="F17" s="22" t="s">
        <v>111</v>
      </c>
      <c r="G17" s="25">
        <v>66.400000000000006</v>
      </c>
      <c r="H17" s="25">
        <v>75</v>
      </c>
      <c r="I17" s="33">
        <f>G17+H17</f>
        <v>141.4</v>
      </c>
      <c r="J17" s="33">
        <v>17</v>
      </c>
      <c r="K17" s="54">
        <v>25</v>
      </c>
      <c r="L17" s="54"/>
      <c r="M17" s="54"/>
      <c r="N17" s="54"/>
      <c r="O17" s="54"/>
      <c r="P17" s="66">
        <f t="shared" si="2"/>
        <v>25</v>
      </c>
      <c r="Q17" s="54">
        <v>47</v>
      </c>
      <c r="R17" s="54">
        <v>45</v>
      </c>
      <c r="S17" s="54">
        <v>46</v>
      </c>
      <c r="T17" s="62">
        <f t="shared" si="3"/>
        <v>46</v>
      </c>
      <c r="U17" s="62"/>
      <c r="V17" s="64">
        <f t="shared" si="0"/>
        <v>176</v>
      </c>
      <c r="W17" s="62">
        <f t="shared" si="1"/>
        <v>317.39999999999998</v>
      </c>
      <c r="X17" s="54" t="s">
        <v>159</v>
      </c>
      <c r="Y17" s="37"/>
      <c r="Z17" s="22"/>
      <c r="AA17" s="26" t="s">
        <v>3</v>
      </c>
      <c r="AB17" s="19" t="s">
        <v>4</v>
      </c>
      <c r="AC17" s="19" t="s">
        <v>84</v>
      </c>
      <c r="AD17" s="20"/>
    </row>
    <row r="18" spans="1:30" ht="47.25" customHeight="1" x14ac:dyDescent="0.25">
      <c r="A18" s="6" t="s">
        <v>103</v>
      </c>
      <c r="B18" s="7" t="s">
        <v>72</v>
      </c>
      <c r="C18" s="7" t="s">
        <v>55</v>
      </c>
      <c r="D18" s="8" t="s">
        <v>30</v>
      </c>
      <c r="E18" s="19" t="s">
        <v>29</v>
      </c>
      <c r="F18" s="22" t="s">
        <v>121</v>
      </c>
      <c r="G18" s="25">
        <v>70.7</v>
      </c>
      <c r="H18" s="25">
        <v>85</v>
      </c>
      <c r="I18" s="33">
        <f t="shared" ref="I18:I21" si="5">G18+H18</f>
        <v>155.69999999999999</v>
      </c>
      <c r="J18" s="33">
        <v>23</v>
      </c>
      <c r="K18" s="54">
        <v>25</v>
      </c>
      <c r="L18" s="54"/>
      <c r="M18" s="54"/>
      <c r="N18" s="54"/>
      <c r="O18" s="54"/>
      <c r="P18" s="66">
        <f t="shared" si="2"/>
        <v>25</v>
      </c>
      <c r="Q18" s="54"/>
      <c r="R18" s="54"/>
      <c r="S18" s="54"/>
      <c r="T18" s="62"/>
      <c r="U18" s="62">
        <v>46</v>
      </c>
      <c r="V18" s="64">
        <f t="shared" si="0"/>
        <v>188</v>
      </c>
      <c r="W18" s="62">
        <f t="shared" si="1"/>
        <v>343.7</v>
      </c>
      <c r="X18" s="54" t="s">
        <v>159</v>
      </c>
      <c r="Y18" s="54" t="s">
        <v>160</v>
      </c>
      <c r="Z18" s="18"/>
      <c r="AA18" s="26" t="s">
        <v>85</v>
      </c>
      <c r="AB18" s="19" t="s">
        <v>4</v>
      </c>
      <c r="AC18" s="19" t="s">
        <v>86</v>
      </c>
      <c r="AD18" s="9"/>
    </row>
    <row r="19" spans="1:30" ht="47.25" customHeight="1" x14ac:dyDescent="0.25">
      <c r="A19" s="6" t="s">
        <v>104</v>
      </c>
      <c r="B19" s="7" t="s">
        <v>71</v>
      </c>
      <c r="C19" s="7" t="s">
        <v>53</v>
      </c>
      <c r="D19" s="8" t="s">
        <v>25</v>
      </c>
      <c r="E19" s="19" t="s">
        <v>24</v>
      </c>
      <c r="F19" s="22" t="s">
        <v>119</v>
      </c>
      <c r="G19" s="25">
        <v>73</v>
      </c>
      <c r="H19" s="25">
        <v>73</v>
      </c>
      <c r="I19" s="33">
        <f t="shared" si="5"/>
        <v>146</v>
      </c>
      <c r="J19" s="33">
        <v>11</v>
      </c>
      <c r="K19" s="54"/>
      <c r="L19" s="54"/>
      <c r="M19" s="54"/>
      <c r="N19" s="54"/>
      <c r="O19" s="54"/>
      <c r="P19" s="66" t="e">
        <f t="shared" si="2"/>
        <v>#DIV/0!</v>
      </c>
      <c r="Q19" s="54"/>
      <c r="R19" s="54"/>
      <c r="S19" s="54"/>
      <c r="T19" s="62"/>
      <c r="U19" s="62">
        <v>28</v>
      </c>
      <c r="V19" s="64" t="e">
        <f t="shared" si="0"/>
        <v>#DIV/0!</v>
      </c>
      <c r="W19" s="62" t="e">
        <f t="shared" si="1"/>
        <v>#DIV/0!</v>
      </c>
      <c r="X19" s="54" t="s">
        <v>159</v>
      </c>
      <c r="Y19" s="54" t="s">
        <v>160</v>
      </c>
      <c r="Z19" s="18"/>
      <c r="AA19" s="26" t="s">
        <v>3</v>
      </c>
      <c r="AB19" s="19" t="s">
        <v>4</v>
      </c>
      <c r="AC19" s="19"/>
      <c r="AD19" s="9"/>
    </row>
    <row r="20" spans="1:30" ht="47.25" customHeight="1" x14ac:dyDescent="0.25">
      <c r="A20" s="6" t="s">
        <v>23</v>
      </c>
      <c r="B20" s="7" t="s">
        <v>70</v>
      </c>
      <c r="C20" s="7" t="s">
        <v>54</v>
      </c>
      <c r="D20" s="8" t="s">
        <v>27</v>
      </c>
      <c r="E20" s="19" t="s">
        <v>24</v>
      </c>
      <c r="F20" s="22" t="s">
        <v>118</v>
      </c>
      <c r="G20" s="25">
        <v>74.7</v>
      </c>
      <c r="H20" s="25">
        <v>70</v>
      </c>
      <c r="I20" s="33">
        <f t="shared" si="5"/>
        <v>144.69999999999999</v>
      </c>
      <c r="J20" s="33">
        <v>14</v>
      </c>
      <c r="K20" s="54"/>
      <c r="L20" s="54"/>
      <c r="M20" s="54"/>
      <c r="N20" s="54"/>
      <c r="O20" s="54"/>
      <c r="P20" s="66" t="e">
        <f t="shared" si="2"/>
        <v>#DIV/0!</v>
      </c>
      <c r="Q20" s="54"/>
      <c r="R20" s="54"/>
      <c r="S20" s="54"/>
      <c r="T20" s="62"/>
      <c r="U20" s="62">
        <v>36</v>
      </c>
      <c r="V20" s="64" t="e">
        <f t="shared" si="0"/>
        <v>#DIV/0!</v>
      </c>
      <c r="W20" s="62" t="e">
        <f t="shared" si="1"/>
        <v>#DIV/0!</v>
      </c>
      <c r="X20" s="54" t="s">
        <v>159</v>
      </c>
      <c r="Y20" s="54" t="s">
        <v>160</v>
      </c>
      <c r="Z20" s="18"/>
      <c r="AA20" s="26" t="s">
        <v>3</v>
      </c>
      <c r="AB20" s="19" t="s">
        <v>4</v>
      </c>
      <c r="AC20" s="19"/>
      <c r="AD20" s="9"/>
    </row>
    <row r="21" spans="1:30" ht="47.25" customHeight="1" x14ac:dyDescent="0.25">
      <c r="A21" s="6" t="s">
        <v>26</v>
      </c>
      <c r="B21" s="7" t="s">
        <v>69</v>
      </c>
      <c r="C21" s="7" t="s">
        <v>47</v>
      </c>
      <c r="D21" s="8" t="s">
        <v>10</v>
      </c>
      <c r="E21" s="19" t="s">
        <v>94</v>
      </c>
      <c r="F21" s="22" t="s">
        <v>123</v>
      </c>
      <c r="G21" s="25">
        <v>73.5</v>
      </c>
      <c r="H21" s="25">
        <v>62</v>
      </c>
      <c r="I21" s="33">
        <f t="shared" si="5"/>
        <v>135.5</v>
      </c>
      <c r="J21" s="33">
        <v>9</v>
      </c>
      <c r="K21" s="54"/>
      <c r="L21" s="54"/>
      <c r="M21" s="54"/>
      <c r="N21" s="54"/>
      <c r="O21" s="54"/>
      <c r="P21" s="66" t="e">
        <f t="shared" si="2"/>
        <v>#DIV/0!</v>
      </c>
      <c r="Q21" s="54"/>
      <c r="R21" s="54"/>
      <c r="S21" s="54"/>
      <c r="T21" s="62" t="e">
        <f t="shared" si="3"/>
        <v>#DIV/0!</v>
      </c>
      <c r="U21" s="62"/>
      <c r="V21" s="64" t="e">
        <f t="shared" si="0"/>
        <v>#DIV/0!</v>
      </c>
      <c r="W21" s="62" t="e">
        <f t="shared" si="1"/>
        <v>#DIV/0!</v>
      </c>
      <c r="X21" s="54" t="s">
        <v>159</v>
      </c>
      <c r="Y21" s="37"/>
      <c r="Z21" s="7"/>
      <c r="AA21" s="26" t="s">
        <v>3</v>
      </c>
      <c r="AB21" s="19" t="s">
        <v>89</v>
      </c>
      <c r="AC21" s="19" t="s">
        <v>88</v>
      </c>
      <c r="AD21" s="9"/>
    </row>
    <row r="22" spans="1:30" ht="47.25" customHeight="1" x14ac:dyDescent="0.25">
      <c r="A22" s="6" t="s">
        <v>28</v>
      </c>
      <c r="B22" s="7" t="s">
        <v>62</v>
      </c>
      <c r="C22" s="7" t="s">
        <v>57</v>
      </c>
      <c r="D22" s="8" t="s">
        <v>34</v>
      </c>
      <c r="E22" s="19" t="s">
        <v>29</v>
      </c>
      <c r="F22" s="22" t="s">
        <v>122</v>
      </c>
      <c r="G22" s="92">
        <v>61.9</v>
      </c>
      <c r="H22" s="93"/>
      <c r="I22" s="33">
        <f t="shared" si="4"/>
        <v>123.8</v>
      </c>
      <c r="J22" s="33">
        <v>23</v>
      </c>
      <c r="K22" s="54"/>
      <c r="L22" s="54"/>
      <c r="M22" s="54"/>
      <c r="N22" s="54"/>
      <c r="O22" s="54"/>
      <c r="P22" s="66" t="e">
        <f t="shared" si="2"/>
        <v>#DIV/0!</v>
      </c>
      <c r="Q22" s="54"/>
      <c r="R22" s="54"/>
      <c r="S22" s="54"/>
      <c r="T22" s="62"/>
      <c r="U22" s="62">
        <v>50</v>
      </c>
      <c r="V22" s="64" t="e">
        <f>(J22+P22+T22+U22)*2</f>
        <v>#DIV/0!</v>
      </c>
      <c r="W22" s="62" t="e">
        <f t="shared" si="1"/>
        <v>#DIV/0!</v>
      </c>
      <c r="X22" s="54" t="s">
        <v>159</v>
      </c>
      <c r="Y22" s="54" t="s">
        <v>160</v>
      </c>
      <c r="Z22" s="18"/>
      <c r="AA22" s="26" t="s">
        <v>3</v>
      </c>
      <c r="AB22" s="19" t="s">
        <v>4</v>
      </c>
      <c r="AC22" s="19" t="s">
        <v>86</v>
      </c>
      <c r="AD22" s="9"/>
    </row>
    <row r="23" spans="1:30" ht="47.25" customHeight="1" x14ac:dyDescent="0.25">
      <c r="A23" s="6" t="s">
        <v>31</v>
      </c>
      <c r="B23" s="7" t="s">
        <v>63</v>
      </c>
      <c r="C23" s="7" t="s">
        <v>58</v>
      </c>
      <c r="D23" s="8" t="s">
        <v>36</v>
      </c>
      <c r="E23" s="19" t="s">
        <v>29</v>
      </c>
      <c r="F23" s="22" t="s">
        <v>122</v>
      </c>
      <c r="G23" s="92">
        <v>68.099999999999994</v>
      </c>
      <c r="H23" s="93"/>
      <c r="I23" s="33">
        <f t="shared" si="4"/>
        <v>136.19999999999999</v>
      </c>
      <c r="J23" s="33">
        <v>18</v>
      </c>
      <c r="K23" s="54"/>
      <c r="L23" s="54"/>
      <c r="M23" s="54"/>
      <c r="N23" s="54"/>
      <c r="O23" s="54"/>
      <c r="P23" s="66" t="e">
        <f t="shared" si="2"/>
        <v>#DIV/0!</v>
      </c>
      <c r="Q23" s="54"/>
      <c r="R23" s="54"/>
      <c r="S23" s="54"/>
      <c r="T23" s="62"/>
      <c r="U23" s="62">
        <v>48</v>
      </c>
      <c r="V23" s="64" t="e">
        <f t="shared" si="0"/>
        <v>#DIV/0!</v>
      </c>
      <c r="W23" s="62" t="e">
        <f t="shared" si="1"/>
        <v>#DIV/0!</v>
      </c>
      <c r="X23" s="54" t="s">
        <v>159</v>
      </c>
      <c r="Y23" s="54" t="s">
        <v>160</v>
      </c>
      <c r="Z23" s="18"/>
      <c r="AA23" s="26" t="s">
        <v>4</v>
      </c>
      <c r="AB23" s="19" t="s">
        <v>4</v>
      </c>
      <c r="AC23" s="19" t="s">
        <v>91</v>
      </c>
      <c r="AD23" s="9"/>
    </row>
    <row r="24" spans="1:30" ht="78.75" x14ac:dyDescent="0.25">
      <c r="A24" s="6" t="s">
        <v>33</v>
      </c>
      <c r="B24" s="7" t="s">
        <v>64</v>
      </c>
      <c r="C24" s="7" t="s">
        <v>52</v>
      </c>
      <c r="D24" s="8" t="s">
        <v>22</v>
      </c>
      <c r="E24" s="19" t="s">
        <v>21</v>
      </c>
      <c r="F24" s="22" t="s">
        <v>125</v>
      </c>
      <c r="G24" s="92">
        <v>84</v>
      </c>
      <c r="H24" s="93"/>
      <c r="I24" s="33">
        <f t="shared" si="4"/>
        <v>168</v>
      </c>
      <c r="J24" s="32"/>
      <c r="K24" s="54"/>
      <c r="L24" s="54"/>
      <c r="M24" s="54"/>
      <c r="N24" s="54"/>
      <c r="O24" s="54"/>
      <c r="P24" s="66" t="e">
        <f t="shared" si="2"/>
        <v>#DIV/0!</v>
      </c>
      <c r="Q24" s="54"/>
      <c r="R24" s="54"/>
      <c r="S24" s="54"/>
      <c r="T24" s="62" t="e">
        <f t="shared" si="3"/>
        <v>#DIV/0!</v>
      </c>
      <c r="U24" s="62"/>
      <c r="V24" s="64" t="e">
        <f t="shared" si="0"/>
        <v>#DIV/0!</v>
      </c>
      <c r="W24" s="62" t="e">
        <f t="shared" si="1"/>
        <v>#DIV/0!</v>
      </c>
      <c r="X24" s="54" t="s">
        <v>159</v>
      </c>
      <c r="Y24" s="37"/>
      <c r="Z24" s="7" t="s">
        <v>180</v>
      </c>
      <c r="AA24" s="26" t="s">
        <v>83</v>
      </c>
      <c r="AB24" s="19" t="s">
        <v>89</v>
      </c>
      <c r="AC24" s="19" t="s">
        <v>88</v>
      </c>
      <c r="AD24" s="20"/>
    </row>
    <row r="25" spans="1:30" ht="66" customHeight="1" x14ac:dyDescent="0.25">
      <c r="A25" s="6" t="s">
        <v>35</v>
      </c>
      <c r="B25" s="7" t="s">
        <v>65</v>
      </c>
      <c r="C25" s="7" t="s">
        <v>51</v>
      </c>
      <c r="D25" s="8" t="s">
        <v>20</v>
      </c>
      <c r="E25" s="19" t="s">
        <v>15</v>
      </c>
      <c r="F25" s="22" t="s">
        <v>117</v>
      </c>
      <c r="G25" s="92">
        <v>68.099999999999994</v>
      </c>
      <c r="H25" s="93"/>
      <c r="I25" s="33">
        <f t="shared" si="4"/>
        <v>136.19999999999999</v>
      </c>
      <c r="J25" s="32">
        <v>14</v>
      </c>
      <c r="K25" s="54"/>
      <c r="L25" s="54"/>
      <c r="M25" s="54"/>
      <c r="N25" s="54"/>
      <c r="O25" s="54"/>
      <c r="P25" s="66" t="e">
        <f t="shared" si="2"/>
        <v>#DIV/0!</v>
      </c>
      <c r="Q25" s="54"/>
      <c r="R25" s="54"/>
      <c r="S25" s="54"/>
      <c r="T25" s="62" t="e">
        <f t="shared" si="3"/>
        <v>#DIV/0!</v>
      </c>
      <c r="U25" s="62"/>
      <c r="V25" s="64" t="e">
        <f t="shared" si="0"/>
        <v>#DIV/0!</v>
      </c>
      <c r="W25" s="62" t="e">
        <f t="shared" si="1"/>
        <v>#DIV/0!</v>
      </c>
      <c r="X25" s="54" t="s">
        <v>159</v>
      </c>
      <c r="Y25" s="37"/>
      <c r="Z25" s="18"/>
      <c r="AA25" s="26" t="s">
        <v>83</v>
      </c>
      <c r="AB25" s="19" t="s">
        <v>4</v>
      </c>
      <c r="AC25" s="19" t="s">
        <v>88</v>
      </c>
      <c r="AD25" s="20"/>
    </row>
    <row r="26" spans="1:30" ht="47.25" customHeight="1" x14ac:dyDescent="0.25">
      <c r="A26" s="6" t="s">
        <v>37</v>
      </c>
      <c r="B26" s="7" t="s">
        <v>66</v>
      </c>
      <c r="C26" s="7" t="s">
        <v>59</v>
      </c>
      <c r="D26" s="8" t="s">
        <v>38</v>
      </c>
      <c r="E26" s="19" t="s">
        <v>29</v>
      </c>
      <c r="F26" s="22" t="s">
        <v>122</v>
      </c>
      <c r="G26" s="92">
        <v>79</v>
      </c>
      <c r="H26" s="93"/>
      <c r="I26" s="33">
        <f t="shared" si="4"/>
        <v>158</v>
      </c>
      <c r="J26" s="33">
        <v>13</v>
      </c>
      <c r="K26" s="54"/>
      <c r="L26" s="54"/>
      <c r="M26" s="54"/>
      <c r="N26" s="54"/>
      <c r="O26" s="54"/>
      <c r="P26" s="66" t="e">
        <f t="shared" si="2"/>
        <v>#DIV/0!</v>
      </c>
      <c r="Q26" s="54"/>
      <c r="R26" s="54"/>
      <c r="S26" s="54"/>
      <c r="T26" s="62"/>
      <c r="U26" s="62">
        <v>40</v>
      </c>
      <c r="V26" s="64" t="e">
        <f t="shared" si="0"/>
        <v>#DIV/0!</v>
      </c>
      <c r="W26" s="62" t="e">
        <f t="shared" si="1"/>
        <v>#DIV/0!</v>
      </c>
      <c r="X26" s="54" t="s">
        <v>159</v>
      </c>
      <c r="Y26" s="54" t="s">
        <v>160</v>
      </c>
      <c r="Z26" s="18"/>
      <c r="AA26" s="26" t="s">
        <v>3</v>
      </c>
      <c r="AB26" s="19" t="s">
        <v>90</v>
      </c>
      <c r="AC26" s="19" t="s">
        <v>86</v>
      </c>
      <c r="AD26" s="9"/>
    </row>
    <row r="27" spans="1:30" s="83" customFormat="1" ht="47.25" customHeight="1" x14ac:dyDescent="0.25">
      <c r="A27" s="70" t="s">
        <v>39</v>
      </c>
      <c r="B27" s="71" t="s">
        <v>67</v>
      </c>
      <c r="C27" s="71" t="s">
        <v>60</v>
      </c>
      <c r="D27" s="72" t="s">
        <v>40</v>
      </c>
      <c r="E27" s="73" t="s">
        <v>29</v>
      </c>
      <c r="F27" s="74" t="s">
        <v>122</v>
      </c>
      <c r="G27" s="96">
        <v>81</v>
      </c>
      <c r="H27" s="97"/>
      <c r="I27" s="75">
        <f t="shared" si="4"/>
        <v>162</v>
      </c>
      <c r="J27" s="75">
        <v>11</v>
      </c>
      <c r="K27" s="76"/>
      <c r="L27" s="76"/>
      <c r="M27" s="76"/>
      <c r="N27" s="76"/>
      <c r="O27" s="76"/>
      <c r="P27" s="77" t="e">
        <f t="shared" si="2"/>
        <v>#DIV/0!</v>
      </c>
      <c r="Q27" s="76"/>
      <c r="R27" s="76"/>
      <c r="S27" s="76"/>
      <c r="T27" s="78"/>
      <c r="U27" s="78">
        <v>40</v>
      </c>
      <c r="V27" s="79" t="e">
        <f t="shared" si="0"/>
        <v>#DIV/0!</v>
      </c>
      <c r="W27" s="78" t="e">
        <f t="shared" si="1"/>
        <v>#DIV/0!</v>
      </c>
      <c r="X27" s="76" t="s">
        <v>159</v>
      </c>
      <c r="Y27" s="76" t="s">
        <v>160</v>
      </c>
      <c r="Z27" s="80"/>
      <c r="AA27" s="81" t="s">
        <v>3</v>
      </c>
      <c r="AB27" s="73" t="s">
        <v>90</v>
      </c>
      <c r="AC27" s="73" t="s">
        <v>86</v>
      </c>
      <c r="AD27" s="82"/>
    </row>
    <row r="28" spans="1:30" ht="47.25" customHeight="1" x14ac:dyDescent="0.25">
      <c r="A28" s="6" t="s">
        <v>41</v>
      </c>
      <c r="B28" s="7" t="s">
        <v>43</v>
      </c>
      <c r="C28" s="7" t="s">
        <v>50</v>
      </c>
      <c r="D28" s="8" t="s">
        <v>18</v>
      </c>
      <c r="E28" s="19" t="s">
        <v>15</v>
      </c>
      <c r="F28" s="22" t="s">
        <v>116</v>
      </c>
      <c r="G28" s="25">
        <v>72.900000000000006</v>
      </c>
      <c r="H28" s="25">
        <v>79</v>
      </c>
      <c r="I28" s="33">
        <f>G28+H28</f>
        <v>151.9</v>
      </c>
      <c r="J28" s="33">
        <v>20</v>
      </c>
      <c r="K28" s="54"/>
      <c r="L28" s="54"/>
      <c r="M28" s="54"/>
      <c r="N28" s="54"/>
      <c r="O28" s="54"/>
      <c r="P28" s="66" t="e">
        <f t="shared" si="2"/>
        <v>#DIV/0!</v>
      </c>
      <c r="Q28" s="54"/>
      <c r="R28" s="54"/>
      <c r="S28" s="54"/>
      <c r="T28" s="62" t="e">
        <f t="shared" si="3"/>
        <v>#DIV/0!</v>
      </c>
      <c r="U28" s="62"/>
      <c r="V28" s="64" t="e">
        <f t="shared" si="0"/>
        <v>#DIV/0!</v>
      </c>
      <c r="W28" s="62" t="e">
        <f t="shared" si="1"/>
        <v>#DIV/0!</v>
      </c>
      <c r="X28" s="54" t="s">
        <v>159</v>
      </c>
      <c r="Y28" s="37"/>
      <c r="Z28" s="18"/>
      <c r="AA28" s="26" t="s">
        <v>4</v>
      </c>
      <c r="AB28" s="19" t="s">
        <v>4</v>
      </c>
      <c r="AC28" s="19" t="s">
        <v>84</v>
      </c>
      <c r="AD28" s="9"/>
    </row>
    <row r="29" spans="1:30" s="17" customFormat="1" ht="18.75" x14ac:dyDescent="0.3">
      <c r="I29" s="16"/>
      <c r="J29" s="16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8"/>
      <c r="X29" s="31"/>
      <c r="Y29" s="31"/>
    </row>
    <row r="30" spans="1:30" s="17" customFormat="1" ht="18.75" x14ac:dyDescent="0.3">
      <c r="I30" s="39"/>
      <c r="J30" s="39"/>
      <c r="K30" s="63"/>
      <c r="L30" s="63"/>
      <c r="M30" s="63"/>
      <c r="N30" s="63"/>
      <c r="O30" s="63"/>
      <c r="P30" s="63"/>
      <c r="Q30" s="63"/>
      <c r="R30" s="63"/>
      <c r="S30" s="63"/>
      <c r="T30" s="63"/>
      <c r="U30" s="94" t="s">
        <v>158</v>
      </c>
      <c r="V30" s="94"/>
      <c r="W30" s="94"/>
      <c r="X30" s="94"/>
      <c r="Y30" s="94"/>
      <c r="Z30" s="94"/>
    </row>
    <row r="31" spans="1:30" s="17" customFormat="1" ht="18.75" x14ac:dyDescent="0.3">
      <c r="I31" s="39"/>
      <c r="J31" s="39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95" t="s">
        <v>157</v>
      </c>
      <c r="V31" s="95"/>
      <c r="W31" s="95"/>
      <c r="X31" s="95"/>
      <c r="Y31" s="95"/>
      <c r="Z31" s="95"/>
    </row>
    <row r="32" spans="1:30" s="17" customFormat="1" ht="18.75" x14ac:dyDescent="0.3">
      <c r="I32" s="16"/>
      <c r="J32" s="16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8"/>
      <c r="X32" s="31"/>
      <c r="Y32" s="31"/>
    </row>
    <row r="33" spans="9:25" s="17" customFormat="1" ht="18.75" x14ac:dyDescent="0.3">
      <c r="I33" s="16"/>
      <c r="J33" s="16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8"/>
      <c r="X33" s="31"/>
      <c r="Y33" s="31"/>
    </row>
    <row r="34" spans="9:25" s="17" customFormat="1" ht="18.75" x14ac:dyDescent="0.3">
      <c r="I34" s="16"/>
      <c r="J34" s="16"/>
      <c r="K34" s="63"/>
      <c r="L34" s="63"/>
      <c r="M34" s="63"/>
      <c r="N34" s="63"/>
      <c r="O34" s="63"/>
      <c r="P34" s="63"/>
      <c r="Q34" s="63"/>
      <c r="R34" s="63"/>
      <c r="S34" s="63"/>
      <c r="T34" s="63"/>
      <c r="U34" s="63"/>
      <c r="V34" s="63"/>
      <c r="W34" s="68"/>
      <c r="X34" s="31"/>
      <c r="Y34" s="31"/>
    </row>
    <row r="35" spans="9:25" s="17" customFormat="1" ht="34.5" customHeight="1" x14ac:dyDescent="0.3">
      <c r="I35" s="16"/>
      <c r="J35" s="16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8"/>
      <c r="X35" s="31"/>
      <c r="Y35" s="31"/>
    </row>
    <row r="36" spans="9:25" s="17" customFormat="1" ht="18.75" x14ac:dyDescent="0.3">
      <c r="I36" s="16"/>
      <c r="J36" s="16"/>
      <c r="K36" s="63"/>
      <c r="L36" s="63"/>
      <c r="M36" s="63"/>
      <c r="N36" s="63"/>
      <c r="O36" s="63"/>
      <c r="P36" s="63"/>
      <c r="Q36" s="63"/>
      <c r="R36" s="63"/>
      <c r="S36" s="63"/>
      <c r="T36" s="63"/>
      <c r="U36" s="63"/>
      <c r="V36" s="63"/>
      <c r="W36" s="68"/>
      <c r="X36" s="31"/>
      <c r="Y36" s="31"/>
    </row>
    <row r="37" spans="9:25" s="17" customFormat="1" ht="33" customHeight="1" x14ac:dyDescent="0.3">
      <c r="I37" s="16"/>
      <c r="J37" s="16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8"/>
      <c r="X37" s="31"/>
      <c r="Y37" s="31"/>
    </row>
    <row r="38" spans="9:25" s="17" customFormat="1" ht="18.75" x14ac:dyDescent="0.3">
      <c r="I38" s="16"/>
      <c r="J38" s="16"/>
      <c r="K38" s="63"/>
      <c r="L38" s="63"/>
      <c r="M38" s="63"/>
      <c r="N38" s="63"/>
      <c r="O38" s="63"/>
      <c r="P38" s="63"/>
      <c r="Q38" s="63"/>
      <c r="R38" s="63"/>
      <c r="S38" s="63"/>
      <c r="T38" s="63"/>
      <c r="U38" s="63"/>
      <c r="V38" s="63"/>
      <c r="W38" s="68"/>
      <c r="X38" s="31"/>
      <c r="Y38" s="31"/>
    </row>
    <row r="39" spans="9:25" s="17" customFormat="1" ht="33.75" customHeight="1" x14ac:dyDescent="0.3">
      <c r="I39" s="16"/>
      <c r="J39" s="16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8"/>
      <c r="X39" s="31"/>
      <c r="Y39" s="31"/>
    </row>
  </sheetData>
  <mergeCells count="41">
    <mergeCell ref="U30:Z30"/>
    <mergeCell ref="U31:Z31"/>
    <mergeCell ref="G27:H27"/>
    <mergeCell ref="Z7:Z9"/>
    <mergeCell ref="A1:E1"/>
    <mergeCell ref="A2:E2"/>
    <mergeCell ref="A3:E3"/>
    <mergeCell ref="A5:Z5"/>
    <mergeCell ref="X7:X9"/>
    <mergeCell ref="Y7:Y9"/>
    <mergeCell ref="U1:Z1"/>
    <mergeCell ref="U2:Z2"/>
    <mergeCell ref="G22:H22"/>
    <mergeCell ref="G23:H23"/>
    <mergeCell ref="G24:H24"/>
    <mergeCell ref="G25:H25"/>
    <mergeCell ref="G26:H26"/>
    <mergeCell ref="G11:H11"/>
    <mergeCell ref="G13:H13"/>
    <mergeCell ref="G14:H14"/>
    <mergeCell ref="G15:H15"/>
    <mergeCell ref="G16:H16"/>
    <mergeCell ref="A7:A9"/>
    <mergeCell ref="B7:B9"/>
    <mergeCell ref="F7:F9"/>
    <mergeCell ref="E7:E9"/>
    <mergeCell ref="D7:D9"/>
    <mergeCell ref="C7:C9"/>
    <mergeCell ref="AA5:AD5"/>
    <mergeCell ref="AA1:AD1"/>
    <mergeCell ref="G7:I7"/>
    <mergeCell ref="J7:V7"/>
    <mergeCell ref="J8:J9"/>
    <mergeCell ref="G8:G9"/>
    <mergeCell ref="H8:H9"/>
    <mergeCell ref="I8:I9"/>
    <mergeCell ref="K8:P8"/>
    <mergeCell ref="Q8:T8"/>
    <mergeCell ref="U8:U9"/>
    <mergeCell ref="V8:V9"/>
    <mergeCell ref="W7:W9"/>
  </mergeCells>
  <pageMargins left="0.22" right="0.2" top="0.43" bottom="0.41" header="0.2" footer="0.2"/>
  <pageSetup paperSize="9" scale="65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9"/>
  <sheetViews>
    <sheetView workbookViewId="0">
      <selection activeCell="AF43" sqref="AF43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2.7109375" style="1" customWidth="1"/>
    <col min="4" max="4" width="9.85546875" style="1" customWidth="1"/>
    <col min="5" max="5" width="12.140625" style="1" customWidth="1"/>
    <col min="6" max="6" width="14.42578125" style="1" customWidth="1"/>
    <col min="7" max="7" width="8" style="1" hidden="1" customWidth="1"/>
    <col min="8" max="8" width="8.28515625" style="1" hidden="1" customWidth="1"/>
    <col min="9" max="9" width="13.5703125" style="41" hidden="1" customWidth="1"/>
    <col min="10" max="10" width="12.5703125" style="41" customWidth="1"/>
    <col min="11" max="15" width="7" style="41" hidden="1" customWidth="1"/>
    <col min="16" max="16" width="11.140625" style="41" hidden="1" customWidth="1"/>
    <col min="17" max="19" width="7.42578125" style="41" hidden="1" customWidth="1"/>
    <col min="20" max="20" width="8.7109375" style="41" hidden="1" customWidth="1"/>
    <col min="21" max="21" width="13.85546875" style="41" hidden="1" customWidth="1"/>
    <col min="22" max="22" width="11.140625" style="41" hidden="1" customWidth="1"/>
    <col min="23" max="23" width="11.140625" style="42" hidden="1" customWidth="1"/>
    <col min="24" max="24" width="11.140625" style="42" customWidth="1"/>
    <col min="25" max="25" width="11.140625" style="42" hidden="1" customWidth="1"/>
    <col min="26" max="26" width="17.140625" style="1" customWidth="1"/>
    <col min="27" max="27" width="8.7109375" style="3" hidden="1" customWidth="1"/>
    <col min="28" max="28" width="9.140625" style="3" hidden="1" customWidth="1"/>
    <col min="29" max="29" width="14.85546875" style="3" hidden="1" customWidth="1"/>
    <col min="30" max="30" width="34.28515625" style="1" hidden="1" customWidth="1"/>
    <col min="31" max="16384" width="7.140625" style="1"/>
  </cols>
  <sheetData>
    <row r="1" spans="1:43" ht="18.75" customHeight="1" x14ac:dyDescent="0.3">
      <c r="A1" s="99" t="s">
        <v>164</v>
      </c>
      <c r="B1" s="99"/>
      <c r="C1" s="99"/>
      <c r="D1" s="99"/>
      <c r="E1" s="99"/>
      <c r="F1" s="101" t="s">
        <v>156</v>
      </c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85"/>
      <c r="AB1" s="85"/>
      <c r="AC1" s="85"/>
      <c r="AD1" s="85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</row>
    <row r="2" spans="1:43" ht="16.5" x14ac:dyDescent="0.25">
      <c r="A2" s="100" t="s">
        <v>106</v>
      </c>
      <c r="B2" s="100"/>
      <c r="C2" s="100"/>
      <c r="D2" s="100"/>
      <c r="E2" s="100"/>
      <c r="F2" s="102" t="s">
        <v>108</v>
      </c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L2"/>
      <c r="AM2" s="2"/>
      <c r="AN2" s="3"/>
      <c r="AO2" s="3"/>
      <c r="AP2" s="3"/>
    </row>
    <row r="3" spans="1:43" x14ac:dyDescent="0.25">
      <c r="A3" s="100" t="s">
        <v>105</v>
      </c>
      <c r="B3" s="100"/>
      <c r="C3" s="100"/>
      <c r="D3" s="100"/>
      <c r="E3" s="100"/>
      <c r="F3" s="42"/>
      <c r="G3" s="5"/>
      <c r="H3" s="5"/>
      <c r="AL3"/>
      <c r="AM3" s="2"/>
      <c r="AN3" s="3"/>
      <c r="AO3" s="3"/>
      <c r="AP3" s="3"/>
    </row>
    <row r="4" spans="1:43" x14ac:dyDescent="0.25">
      <c r="A4" s="41"/>
      <c r="E4" s="41"/>
      <c r="F4" s="41"/>
      <c r="G4" s="41"/>
      <c r="AL4"/>
      <c r="AM4" s="2"/>
      <c r="AN4" s="3"/>
      <c r="AO4" s="3"/>
      <c r="AP4" s="3"/>
    </row>
    <row r="5" spans="1:43" s="4" customFormat="1" ht="62.25" customHeight="1" x14ac:dyDescent="0.25">
      <c r="A5" s="84" t="s">
        <v>165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</row>
    <row r="6" spans="1:43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AA6" s="45"/>
      <c r="AB6" s="45"/>
      <c r="AC6" s="45"/>
      <c r="AD6" s="45"/>
    </row>
    <row r="7" spans="1:43" ht="36" customHeight="1" x14ac:dyDescent="0.25">
      <c r="A7" s="125" t="s">
        <v>79</v>
      </c>
      <c r="B7" s="103" t="s">
        <v>131</v>
      </c>
      <c r="C7" s="125" t="s">
        <v>132</v>
      </c>
      <c r="D7" s="103" t="s">
        <v>133</v>
      </c>
      <c r="E7" s="103" t="s">
        <v>134</v>
      </c>
      <c r="F7" s="103" t="s">
        <v>107</v>
      </c>
      <c r="G7" s="122" t="s">
        <v>140</v>
      </c>
      <c r="H7" s="123"/>
      <c r="I7" s="124"/>
      <c r="J7" s="110" t="s">
        <v>163</v>
      </c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2"/>
      <c r="W7" s="106" t="s">
        <v>151</v>
      </c>
      <c r="X7" s="106" t="s">
        <v>166</v>
      </c>
      <c r="Y7" s="106" t="s">
        <v>155</v>
      </c>
      <c r="Z7" s="119" t="s">
        <v>80</v>
      </c>
    </row>
    <row r="8" spans="1:43" s="28" customFormat="1" ht="36" customHeight="1" x14ac:dyDescent="0.25">
      <c r="A8" s="126"/>
      <c r="B8" s="104"/>
      <c r="C8" s="126"/>
      <c r="D8" s="104"/>
      <c r="E8" s="104"/>
      <c r="F8" s="104"/>
      <c r="G8" s="88" t="s">
        <v>144</v>
      </c>
      <c r="H8" s="88" t="s">
        <v>143</v>
      </c>
      <c r="I8" s="87" t="s">
        <v>150</v>
      </c>
      <c r="J8" s="113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5"/>
      <c r="W8" s="107"/>
      <c r="X8" s="107"/>
      <c r="Y8" s="107"/>
      <c r="Z8" s="120"/>
      <c r="AA8" s="27"/>
      <c r="AB8" s="27"/>
      <c r="AC8" s="27"/>
    </row>
    <row r="9" spans="1:43" s="28" customFormat="1" ht="63" hidden="1" customHeight="1" x14ac:dyDescent="0.25">
      <c r="A9" s="127"/>
      <c r="B9" s="105"/>
      <c r="C9" s="127"/>
      <c r="D9" s="105"/>
      <c r="E9" s="105"/>
      <c r="F9" s="105"/>
      <c r="G9" s="88"/>
      <c r="H9" s="88"/>
      <c r="I9" s="87"/>
      <c r="J9" s="116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8"/>
      <c r="W9" s="108"/>
      <c r="X9" s="108"/>
      <c r="Y9" s="108"/>
      <c r="Z9" s="121"/>
      <c r="AA9" s="29" t="s">
        <v>0</v>
      </c>
      <c r="AB9" s="30" t="s">
        <v>87</v>
      </c>
      <c r="AC9" s="30" t="s">
        <v>81</v>
      </c>
      <c r="AD9" s="30" t="s">
        <v>80</v>
      </c>
    </row>
    <row r="10" spans="1:43" hidden="1" x14ac:dyDescent="0.25">
      <c r="A10" s="24" t="s">
        <v>1</v>
      </c>
      <c r="B10" s="24" t="s">
        <v>5</v>
      </c>
      <c r="C10" s="24" t="s">
        <v>7</v>
      </c>
      <c r="D10" s="24" t="s">
        <v>9</v>
      </c>
      <c r="E10" s="24" t="s">
        <v>11</v>
      </c>
      <c r="F10" s="24" t="s">
        <v>14</v>
      </c>
      <c r="G10" s="24" t="s">
        <v>17</v>
      </c>
      <c r="H10" s="24" t="s">
        <v>19</v>
      </c>
      <c r="I10" s="24" t="s">
        <v>136</v>
      </c>
      <c r="J10" s="24" t="s">
        <v>23</v>
      </c>
      <c r="K10" s="24" t="s">
        <v>26</v>
      </c>
      <c r="L10" s="24" t="s">
        <v>28</v>
      </c>
      <c r="M10" s="24" t="s">
        <v>31</v>
      </c>
      <c r="N10" s="24" t="s">
        <v>33</v>
      </c>
      <c r="O10" s="24" t="s">
        <v>35</v>
      </c>
      <c r="P10" s="24" t="s">
        <v>37</v>
      </c>
      <c r="Q10" s="24" t="s">
        <v>39</v>
      </c>
      <c r="R10" s="24" t="s">
        <v>41</v>
      </c>
      <c r="S10" s="24" t="s">
        <v>137</v>
      </c>
      <c r="T10" s="24" t="s">
        <v>138</v>
      </c>
      <c r="U10" s="24" t="s">
        <v>139</v>
      </c>
      <c r="V10" s="24" t="s">
        <v>141</v>
      </c>
      <c r="W10" s="24" t="s">
        <v>146</v>
      </c>
      <c r="X10" s="24"/>
      <c r="Y10" s="24"/>
      <c r="Z10" s="24" t="s">
        <v>149</v>
      </c>
      <c r="AA10" s="26"/>
      <c r="AB10" s="19"/>
      <c r="AC10" s="19"/>
      <c r="AD10" s="23"/>
    </row>
    <row r="11" spans="1:43" ht="63.75" customHeight="1" x14ac:dyDescent="0.25">
      <c r="A11" s="6" t="s">
        <v>96</v>
      </c>
      <c r="B11" s="7" t="s">
        <v>68</v>
      </c>
      <c r="C11" s="7" t="s">
        <v>56</v>
      </c>
      <c r="D11" s="8" t="s">
        <v>32</v>
      </c>
      <c r="E11" s="19" t="s">
        <v>29</v>
      </c>
      <c r="F11" s="22" t="s">
        <v>120</v>
      </c>
      <c r="G11" s="92">
        <v>63</v>
      </c>
      <c r="H11" s="93"/>
      <c r="I11" s="33">
        <f>G11*2</f>
        <v>126</v>
      </c>
      <c r="J11" s="33"/>
      <c r="K11" s="8"/>
      <c r="L11" s="8"/>
      <c r="M11" s="8"/>
      <c r="N11" s="8"/>
      <c r="O11" s="8"/>
      <c r="P11" s="35" t="e">
        <f>ROUND(AVERAGE(K11:O11),2)</f>
        <v>#DIV/0!</v>
      </c>
      <c r="Q11" s="36"/>
      <c r="R11" s="36"/>
      <c r="S11" s="36"/>
      <c r="T11" s="37"/>
      <c r="U11" s="37"/>
      <c r="V11" s="38" t="e">
        <f t="shared" ref="V11:V28" si="0">(J11+P11+T11+U11)*2</f>
        <v>#DIV/0!</v>
      </c>
      <c r="W11" s="37" t="e">
        <f t="shared" ref="W11:W28" si="1">I11+V11</f>
        <v>#DIV/0!</v>
      </c>
      <c r="X11" s="54" t="s">
        <v>159</v>
      </c>
      <c r="Y11" s="54" t="s">
        <v>160</v>
      </c>
      <c r="Z11" s="18"/>
      <c r="AA11" s="26" t="s">
        <v>3</v>
      </c>
      <c r="AB11" s="19" t="s">
        <v>90</v>
      </c>
      <c r="AC11" s="19" t="s">
        <v>86</v>
      </c>
      <c r="AD11" s="9"/>
    </row>
    <row r="12" spans="1:43" ht="80.25" customHeight="1" x14ac:dyDescent="0.25">
      <c r="A12" s="6" t="s">
        <v>97</v>
      </c>
      <c r="B12" s="7" t="s">
        <v>74</v>
      </c>
      <c r="C12" s="7" t="s">
        <v>49</v>
      </c>
      <c r="D12" s="8" t="s">
        <v>16</v>
      </c>
      <c r="E12" s="19" t="s">
        <v>15</v>
      </c>
      <c r="F12" s="22" t="s">
        <v>124</v>
      </c>
      <c r="G12" s="25">
        <v>71.900000000000006</v>
      </c>
      <c r="H12" s="25">
        <v>64</v>
      </c>
      <c r="I12" s="33">
        <f>G12+H12</f>
        <v>135.9</v>
      </c>
      <c r="J12" s="33"/>
      <c r="K12" s="8"/>
      <c r="L12" s="8"/>
      <c r="M12" s="8"/>
      <c r="N12" s="8"/>
      <c r="O12" s="8"/>
      <c r="P12" s="35" t="e">
        <f t="shared" ref="P12:P28" si="2">ROUND(AVERAGE(K12:O12),2)</f>
        <v>#DIV/0!</v>
      </c>
      <c r="Q12" s="36"/>
      <c r="R12" s="36"/>
      <c r="S12" s="36"/>
      <c r="T12" s="37" t="e">
        <f t="shared" ref="T12:T28" si="3">ROUND(AVERAGE(Q12:S12),2)</f>
        <v>#DIV/0!</v>
      </c>
      <c r="U12" s="37"/>
      <c r="V12" s="38" t="e">
        <f t="shared" si="0"/>
        <v>#DIV/0!</v>
      </c>
      <c r="W12" s="37" t="e">
        <f t="shared" si="1"/>
        <v>#DIV/0!</v>
      </c>
      <c r="X12" s="54" t="s">
        <v>159</v>
      </c>
      <c r="Y12" s="37"/>
      <c r="Z12" s="18"/>
      <c r="AA12" s="26" t="s">
        <v>4</v>
      </c>
      <c r="AB12" s="19" t="s">
        <v>4</v>
      </c>
      <c r="AC12" s="19" t="s">
        <v>82</v>
      </c>
      <c r="AD12" s="20" t="s">
        <v>110</v>
      </c>
    </row>
    <row r="13" spans="1:43" ht="47.25" customHeight="1" x14ac:dyDescent="0.25">
      <c r="A13" s="6" t="s">
        <v>98</v>
      </c>
      <c r="B13" s="7" t="s">
        <v>78</v>
      </c>
      <c r="C13" s="7" t="s">
        <v>61</v>
      </c>
      <c r="D13" s="8" t="s">
        <v>42</v>
      </c>
      <c r="E13" s="19" t="s">
        <v>95</v>
      </c>
      <c r="F13" s="22" t="s">
        <v>114</v>
      </c>
      <c r="G13" s="92">
        <v>65.400000000000006</v>
      </c>
      <c r="H13" s="93"/>
      <c r="I13" s="33">
        <f t="shared" ref="I13:I27" si="4">G13*2</f>
        <v>130.80000000000001</v>
      </c>
      <c r="J13" s="34"/>
      <c r="K13" s="8"/>
      <c r="L13" s="8"/>
      <c r="M13" s="8"/>
      <c r="N13" s="8"/>
      <c r="O13" s="8"/>
      <c r="P13" s="35" t="e">
        <f t="shared" si="2"/>
        <v>#DIV/0!</v>
      </c>
      <c r="Q13" s="36"/>
      <c r="R13" s="36"/>
      <c r="S13" s="36"/>
      <c r="T13" s="37" t="e">
        <f t="shared" si="3"/>
        <v>#DIV/0!</v>
      </c>
      <c r="U13" s="37"/>
      <c r="V13" s="38" t="e">
        <f t="shared" si="0"/>
        <v>#DIV/0!</v>
      </c>
      <c r="W13" s="37" t="e">
        <f t="shared" si="1"/>
        <v>#DIV/0!</v>
      </c>
      <c r="X13" s="54" t="s">
        <v>159</v>
      </c>
      <c r="Y13" s="37"/>
      <c r="Z13" s="18"/>
      <c r="AA13" s="26" t="s">
        <v>4</v>
      </c>
      <c r="AB13" s="19" t="s">
        <v>4</v>
      </c>
      <c r="AC13" s="19" t="s">
        <v>88</v>
      </c>
      <c r="AD13" s="21" t="s">
        <v>109</v>
      </c>
    </row>
    <row r="14" spans="1:43" ht="47.25" customHeight="1" x14ac:dyDescent="0.25">
      <c r="A14" s="6" t="s">
        <v>99</v>
      </c>
      <c r="B14" s="7" t="s">
        <v>73</v>
      </c>
      <c r="C14" s="7" t="s">
        <v>48</v>
      </c>
      <c r="D14" s="8" t="s">
        <v>13</v>
      </c>
      <c r="E14" s="19" t="s">
        <v>12</v>
      </c>
      <c r="F14" s="22" t="s">
        <v>115</v>
      </c>
      <c r="G14" s="92">
        <v>57.2</v>
      </c>
      <c r="H14" s="93"/>
      <c r="I14" s="33">
        <f t="shared" si="4"/>
        <v>114.4</v>
      </c>
      <c r="J14" s="33"/>
      <c r="K14" s="8"/>
      <c r="L14" s="8"/>
      <c r="M14" s="8"/>
      <c r="N14" s="8"/>
      <c r="O14" s="8"/>
      <c r="P14" s="35" t="e">
        <f t="shared" si="2"/>
        <v>#DIV/0!</v>
      </c>
      <c r="Q14" s="36"/>
      <c r="R14" s="36"/>
      <c r="S14" s="36"/>
      <c r="T14" s="37" t="e">
        <f t="shared" si="3"/>
        <v>#DIV/0!</v>
      </c>
      <c r="U14" s="37"/>
      <c r="V14" s="38" t="e">
        <f t="shared" si="0"/>
        <v>#DIV/0!</v>
      </c>
      <c r="W14" s="37" t="e">
        <f t="shared" si="1"/>
        <v>#DIV/0!</v>
      </c>
      <c r="X14" s="54" t="s">
        <v>159</v>
      </c>
      <c r="Y14" s="37"/>
      <c r="Z14" s="18"/>
      <c r="AA14" s="26" t="s">
        <v>83</v>
      </c>
      <c r="AB14" s="19" t="s">
        <v>4</v>
      </c>
      <c r="AC14" s="19" t="s">
        <v>84</v>
      </c>
      <c r="AD14" s="9"/>
    </row>
    <row r="15" spans="1:43" ht="63" customHeight="1" x14ac:dyDescent="0.25">
      <c r="A15" s="6" t="s">
        <v>100</v>
      </c>
      <c r="B15" s="7" t="s">
        <v>77</v>
      </c>
      <c r="C15" s="7" t="s">
        <v>45</v>
      </c>
      <c r="D15" s="8" t="s">
        <v>6</v>
      </c>
      <c r="E15" s="19" t="s">
        <v>95</v>
      </c>
      <c r="F15" s="22" t="s">
        <v>112</v>
      </c>
      <c r="G15" s="92">
        <v>82.9</v>
      </c>
      <c r="H15" s="93"/>
      <c r="I15" s="33">
        <f t="shared" si="4"/>
        <v>165.8</v>
      </c>
      <c r="J15" s="33"/>
      <c r="K15" s="8"/>
      <c r="L15" s="8"/>
      <c r="M15" s="8"/>
      <c r="N15" s="8"/>
      <c r="O15" s="8"/>
      <c r="P15" s="35" t="e">
        <f t="shared" si="2"/>
        <v>#DIV/0!</v>
      </c>
      <c r="Q15" s="36"/>
      <c r="R15" s="36"/>
      <c r="S15" s="36"/>
      <c r="T15" s="37" t="e">
        <f t="shared" si="3"/>
        <v>#DIV/0!</v>
      </c>
      <c r="U15" s="37"/>
      <c r="V15" s="38" t="e">
        <f t="shared" si="0"/>
        <v>#DIV/0!</v>
      </c>
      <c r="W15" s="37" t="e">
        <f t="shared" si="1"/>
        <v>#DIV/0!</v>
      </c>
      <c r="X15" s="54" t="s">
        <v>159</v>
      </c>
      <c r="Y15" s="37"/>
      <c r="Z15" s="18"/>
      <c r="AA15" s="26" t="s">
        <v>3</v>
      </c>
      <c r="AB15" s="19" t="s">
        <v>93</v>
      </c>
      <c r="AC15" s="19" t="s">
        <v>88</v>
      </c>
      <c r="AD15" s="9"/>
    </row>
    <row r="16" spans="1:43" ht="47.25" customHeight="1" x14ac:dyDescent="0.25">
      <c r="A16" s="6" t="s">
        <v>101</v>
      </c>
      <c r="B16" s="7" t="s">
        <v>76</v>
      </c>
      <c r="C16" s="7" t="s">
        <v>46</v>
      </c>
      <c r="D16" s="8" t="s">
        <v>8</v>
      </c>
      <c r="E16" s="19" t="s">
        <v>95</v>
      </c>
      <c r="F16" s="22" t="s">
        <v>113</v>
      </c>
      <c r="G16" s="92">
        <v>66.5</v>
      </c>
      <c r="H16" s="93"/>
      <c r="I16" s="33">
        <f t="shared" si="4"/>
        <v>133</v>
      </c>
      <c r="J16" s="33"/>
      <c r="K16" s="8"/>
      <c r="L16" s="8"/>
      <c r="M16" s="8"/>
      <c r="N16" s="8"/>
      <c r="O16" s="8"/>
      <c r="P16" s="35" t="e">
        <f t="shared" si="2"/>
        <v>#DIV/0!</v>
      </c>
      <c r="Q16" s="36"/>
      <c r="R16" s="36"/>
      <c r="S16" s="36"/>
      <c r="T16" s="37" t="e">
        <f t="shared" si="3"/>
        <v>#DIV/0!</v>
      </c>
      <c r="U16" s="37"/>
      <c r="V16" s="38" t="e">
        <f t="shared" si="0"/>
        <v>#DIV/0!</v>
      </c>
      <c r="W16" s="37" t="e">
        <f t="shared" si="1"/>
        <v>#DIV/0!</v>
      </c>
      <c r="X16" s="54" t="s">
        <v>159</v>
      </c>
      <c r="Y16" s="37"/>
      <c r="Z16" s="18"/>
      <c r="AA16" s="26" t="s">
        <v>4</v>
      </c>
      <c r="AB16" s="19" t="s">
        <v>4</v>
      </c>
      <c r="AC16" s="19" t="s">
        <v>92</v>
      </c>
      <c r="AD16" s="9"/>
    </row>
    <row r="17" spans="1:30" ht="47.25" customHeight="1" x14ac:dyDescent="0.25">
      <c r="A17" s="6" t="s">
        <v>102</v>
      </c>
      <c r="B17" s="7" t="s">
        <v>75</v>
      </c>
      <c r="C17" s="7" t="s">
        <v>44</v>
      </c>
      <c r="D17" s="8" t="s">
        <v>2</v>
      </c>
      <c r="E17" s="19" t="s">
        <v>95</v>
      </c>
      <c r="F17" s="22" t="s">
        <v>111</v>
      </c>
      <c r="G17" s="25">
        <v>66.400000000000006</v>
      </c>
      <c r="H17" s="25">
        <v>75</v>
      </c>
      <c r="I17" s="33">
        <f>G17+H17</f>
        <v>141.4</v>
      </c>
      <c r="J17" s="33"/>
      <c r="K17" s="8"/>
      <c r="L17" s="8"/>
      <c r="M17" s="8"/>
      <c r="N17" s="8"/>
      <c r="O17" s="8"/>
      <c r="P17" s="35" t="e">
        <f t="shared" si="2"/>
        <v>#DIV/0!</v>
      </c>
      <c r="Q17" s="36"/>
      <c r="R17" s="36"/>
      <c r="S17" s="36"/>
      <c r="T17" s="37" t="e">
        <f t="shared" si="3"/>
        <v>#DIV/0!</v>
      </c>
      <c r="U17" s="37"/>
      <c r="V17" s="38" t="e">
        <f t="shared" si="0"/>
        <v>#DIV/0!</v>
      </c>
      <c r="W17" s="37" t="e">
        <f t="shared" si="1"/>
        <v>#DIV/0!</v>
      </c>
      <c r="X17" s="54" t="s">
        <v>159</v>
      </c>
      <c r="Y17" s="37"/>
      <c r="Z17" s="22"/>
      <c r="AA17" s="26" t="s">
        <v>3</v>
      </c>
      <c r="AB17" s="19" t="s">
        <v>4</v>
      </c>
      <c r="AC17" s="19" t="s">
        <v>84</v>
      </c>
      <c r="AD17" s="20"/>
    </row>
    <row r="18" spans="1:30" ht="47.25" customHeight="1" x14ac:dyDescent="0.25">
      <c r="A18" s="6" t="s">
        <v>103</v>
      </c>
      <c r="B18" s="7" t="s">
        <v>72</v>
      </c>
      <c r="C18" s="7" t="s">
        <v>55</v>
      </c>
      <c r="D18" s="8" t="s">
        <v>30</v>
      </c>
      <c r="E18" s="19" t="s">
        <v>29</v>
      </c>
      <c r="F18" s="22" t="s">
        <v>121</v>
      </c>
      <c r="G18" s="25">
        <v>70.7</v>
      </c>
      <c r="H18" s="25">
        <v>85</v>
      </c>
      <c r="I18" s="33">
        <f t="shared" ref="I18:I21" si="5">G18+H18</f>
        <v>155.69999999999999</v>
      </c>
      <c r="J18" s="33"/>
      <c r="K18" s="8"/>
      <c r="L18" s="8"/>
      <c r="M18" s="8"/>
      <c r="N18" s="8"/>
      <c r="O18" s="8"/>
      <c r="P18" s="35" t="e">
        <f t="shared" si="2"/>
        <v>#DIV/0!</v>
      </c>
      <c r="Q18" s="36"/>
      <c r="R18" s="36"/>
      <c r="S18" s="36"/>
      <c r="T18" s="37"/>
      <c r="U18" s="37"/>
      <c r="V18" s="38" t="e">
        <f t="shared" si="0"/>
        <v>#DIV/0!</v>
      </c>
      <c r="W18" s="37" t="e">
        <f t="shared" si="1"/>
        <v>#DIV/0!</v>
      </c>
      <c r="X18" s="54" t="s">
        <v>159</v>
      </c>
      <c r="Y18" s="54" t="s">
        <v>160</v>
      </c>
      <c r="Z18" s="18"/>
      <c r="AA18" s="26" t="s">
        <v>85</v>
      </c>
      <c r="AB18" s="19" t="s">
        <v>4</v>
      </c>
      <c r="AC18" s="19" t="s">
        <v>86</v>
      </c>
      <c r="AD18" s="9"/>
    </row>
    <row r="19" spans="1:30" ht="47.25" customHeight="1" x14ac:dyDescent="0.25">
      <c r="A19" s="6" t="s">
        <v>104</v>
      </c>
      <c r="B19" s="7" t="s">
        <v>71</v>
      </c>
      <c r="C19" s="7" t="s">
        <v>53</v>
      </c>
      <c r="D19" s="8" t="s">
        <v>25</v>
      </c>
      <c r="E19" s="19" t="s">
        <v>24</v>
      </c>
      <c r="F19" s="22" t="s">
        <v>119</v>
      </c>
      <c r="G19" s="25">
        <v>73</v>
      </c>
      <c r="H19" s="25">
        <v>73</v>
      </c>
      <c r="I19" s="33">
        <f t="shared" si="5"/>
        <v>146</v>
      </c>
      <c r="J19" s="33"/>
      <c r="K19" s="8"/>
      <c r="L19" s="8"/>
      <c r="M19" s="8"/>
      <c r="N19" s="8"/>
      <c r="O19" s="8"/>
      <c r="P19" s="35" t="e">
        <f t="shared" si="2"/>
        <v>#DIV/0!</v>
      </c>
      <c r="Q19" s="36"/>
      <c r="R19" s="36"/>
      <c r="S19" s="36"/>
      <c r="T19" s="37"/>
      <c r="U19" s="37"/>
      <c r="V19" s="38" t="e">
        <f t="shared" si="0"/>
        <v>#DIV/0!</v>
      </c>
      <c r="W19" s="37" t="e">
        <f t="shared" si="1"/>
        <v>#DIV/0!</v>
      </c>
      <c r="X19" s="54" t="s">
        <v>159</v>
      </c>
      <c r="Y19" s="54" t="s">
        <v>160</v>
      </c>
      <c r="Z19" s="18"/>
      <c r="AA19" s="26" t="s">
        <v>3</v>
      </c>
      <c r="AB19" s="19" t="s">
        <v>4</v>
      </c>
      <c r="AC19" s="19"/>
      <c r="AD19" s="9"/>
    </row>
    <row r="20" spans="1:30" ht="47.25" customHeight="1" x14ac:dyDescent="0.25">
      <c r="A20" s="6" t="s">
        <v>23</v>
      </c>
      <c r="B20" s="7" t="s">
        <v>70</v>
      </c>
      <c r="C20" s="7" t="s">
        <v>54</v>
      </c>
      <c r="D20" s="8" t="s">
        <v>27</v>
      </c>
      <c r="E20" s="19" t="s">
        <v>24</v>
      </c>
      <c r="F20" s="22" t="s">
        <v>118</v>
      </c>
      <c r="G20" s="25">
        <v>74.7</v>
      </c>
      <c r="H20" s="25">
        <v>70</v>
      </c>
      <c r="I20" s="33">
        <f t="shared" si="5"/>
        <v>144.69999999999999</v>
      </c>
      <c r="J20" s="33"/>
      <c r="K20" s="8"/>
      <c r="L20" s="8"/>
      <c r="M20" s="8"/>
      <c r="N20" s="8"/>
      <c r="O20" s="8"/>
      <c r="P20" s="35" t="e">
        <f t="shared" si="2"/>
        <v>#DIV/0!</v>
      </c>
      <c r="Q20" s="36"/>
      <c r="R20" s="36"/>
      <c r="S20" s="36"/>
      <c r="T20" s="37"/>
      <c r="U20" s="37"/>
      <c r="V20" s="38" t="e">
        <f t="shared" si="0"/>
        <v>#DIV/0!</v>
      </c>
      <c r="W20" s="37" t="e">
        <f t="shared" si="1"/>
        <v>#DIV/0!</v>
      </c>
      <c r="X20" s="54" t="s">
        <v>159</v>
      </c>
      <c r="Y20" s="54" t="s">
        <v>160</v>
      </c>
      <c r="Z20" s="18"/>
      <c r="AA20" s="26" t="s">
        <v>3</v>
      </c>
      <c r="AB20" s="19" t="s">
        <v>4</v>
      </c>
      <c r="AC20" s="19"/>
      <c r="AD20" s="9"/>
    </row>
    <row r="21" spans="1:30" ht="47.25" customHeight="1" x14ac:dyDescent="0.25">
      <c r="A21" s="6" t="s">
        <v>26</v>
      </c>
      <c r="B21" s="7" t="s">
        <v>69</v>
      </c>
      <c r="C21" s="7" t="s">
        <v>47</v>
      </c>
      <c r="D21" s="8" t="s">
        <v>10</v>
      </c>
      <c r="E21" s="19" t="s">
        <v>94</v>
      </c>
      <c r="F21" s="22" t="s">
        <v>123</v>
      </c>
      <c r="G21" s="25">
        <v>73.5</v>
      </c>
      <c r="H21" s="25">
        <v>62</v>
      </c>
      <c r="I21" s="33">
        <f t="shared" si="5"/>
        <v>135.5</v>
      </c>
      <c r="J21" s="33"/>
      <c r="K21" s="8"/>
      <c r="L21" s="8"/>
      <c r="M21" s="8"/>
      <c r="N21" s="8"/>
      <c r="O21" s="8"/>
      <c r="P21" s="35" t="e">
        <f t="shared" si="2"/>
        <v>#DIV/0!</v>
      </c>
      <c r="Q21" s="36"/>
      <c r="R21" s="36"/>
      <c r="S21" s="36"/>
      <c r="T21" s="37" t="e">
        <f t="shared" si="3"/>
        <v>#DIV/0!</v>
      </c>
      <c r="U21" s="37"/>
      <c r="V21" s="38" t="e">
        <f t="shared" si="0"/>
        <v>#DIV/0!</v>
      </c>
      <c r="W21" s="37" t="e">
        <f t="shared" si="1"/>
        <v>#DIV/0!</v>
      </c>
      <c r="X21" s="54" t="s">
        <v>159</v>
      </c>
      <c r="Y21" s="37"/>
      <c r="Z21" s="7"/>
      <c r="AA21" s="26" t="s">
        <v>3</v>
      </c>
      <c r="AB21" s="19" t="s">
        <v>89</v>
      </c>
      <c r="AC21" s="19" t="s">
        <v>88</v>
      </c>
      <c r="AD21" s="9"/>
    </row>
    <row r="22" spans="1:30" ht="47.25" customHeight="1" x14ac:dyDescent="0.25">
      <c r="A22" s="6" t="s">
        <v>28</v>
      </c>
      <c r="B22" s="7" t="s">
        <v>62</v>
      </c>
      <c r="C22" s="7" t="s">
        <v>57</v>
      </c>
      <c r="D22" s="8" t="s">
        <v>34</v>
      </c>
      <c r="E22" s="19" t="s">
        <v>29</v>
      </c>
      <c r="F22" s="22" t="s">
        <v>122</v>
      </c>
      <c r="G22" s="92">
        <v>6.19</v>
      </c>
      <c r="H22" s="93"/>
      <c r="I22" s="33">
        <f t="shared" si="4"/>
        <v>12.38</v>
      </c>
      <c r="J22" s="33"/>
      <c r="K22" s="8"/>
      <c r="L22" s="8"/>
      <c r="M22" s="8"/>
      <c r="N22" s="8"/>
      <c r="O22" s="8"/>
      <c r="P22" s="35" t="e">
        <f t="shared" si="2"/>
        <v>#DIV/0!</v>
      </c>
      <c r="Q22" s="36"/>
      <c r="R22" s="36"/>
      <c r="S22" s="36"/>
      <c r="T22" s="37"/>
      <c r="U22" s="37"/>
      <c r="V22" s="38" t="e">
        <f t="shared" si="0"/>
        <v>#DIV/0!</v>
      </c>
      <c r="W22" s="37" t="e">
        <f t="shared" si="1"/>
        <v>#DIV/0!</v>
      </c>
      <c r="X22" s="54" t="s">
        <v>159</v>
      </c>
      <c r="Y22" s="54" t="s">
        <v>160</v>
      </c>
      <c r="Z22" s="18"/>
      <c r="AA22" s="26" t="s">
        <v>3</v>
      </c>
      <c r="AB22" s="19" t="s">
        <v>4</v>
      </c>
      <c r="AC22" s="19" t="s">
        <v>86</v>
      </c>
      <c r="AD22" s="9"/>
    </row>
    <row r="23" spans="1:30" ht="47.25" customHeight="1" x14ac:dyDescent="0.25">
      <c r="A23" s="6" t="s">
        <v>31</v>
      </c>
      <c r="B23" s="7" t="s">
        <v>63</v>
      </c>
      <c r="C23" s="7" t="s">
        <v>58</v>
      </c>
      <c r="D23" s="8" t="s">
        <v>36</v>
      </c>
      <c r="E23" s="19" t="s">
        <v>29</v>
      </c>
      <c r="F23" s="22" t="s">
        <v>122</v>
      </c>
      <c r="G23" s="92">
        <v>68.099999999999994</v>
      </c>
      <c r="H23" s="93"/>
      <c r="I23" s="33">
        <f t="shared" si="4"/>
        <v>136.19999999999999</v>
      </c>
      <c r="J23" s="33"/>
      <c r="K23" s="8"/>
      <c r="L23" s="8"/>
      <c r="M23" s="8"/>
      <c r="N23" s="8"/>
      <c r="O23" s="8"/>
      <c r="P23" s="35" t="e">
        <f t="shared" si="2"/>
        <v>#DIV/0!</v>
      </c>
      <c r="Q23" s="36"/>
      <c r="R23" s="36"/>
      <c r="S23" s="36"/>
      <c r="T23" s="37"/>
      <c r="U23" s="37"/>
      <c r="V23" s="38" t="e">
        <f t="shared" si="0"/>
        <v>#DIV/0!</v>
      </c>
      <c r="W23" s="37" t="e">
        <f t="shared" si="1"/>
        <v>#DIV/0!</v>
      </c>
      <c r="X23" s="54" t="s">
        <v>159</v>
      </c>
      <c r="Y23" s="54" t="s">
        <v>160</v>
      </c>
      <c r="Z23" s="18"/>
      <c r="AA23" s="26" t="s">
        <v>4</v>
      </c>
      <c r="AB23" s="19" t="s">
        <v>4</v>
      </c>
      <c r="AC23" s="19" t="s">
        <v>91</v>
      </c>
      <c r="AD23" s="9"/>
    </row>
    <row r="24" spans="1:30" ht="47.25" x14ac:dyDescent="0.25">
      <c r="A24" s="6" t="s">
        <v>33</v>
      </c>
      <c r="B24" s="7" t="s">
        <v>64</v>
      </c>
      <c r="C24" s="7" t="s">
        <v>52</v>
      </c>
      <c r="D24" s="8" t="s">
        <v>22</v>
      </c>
      <c r="E24" s="19" t="s">
        <v>21</v>
      </c>
      <c r="F24" s="22" t="s">
        <v>125</v>
      </c>
      <c r="G24" s="92">
        <v>84</v>
      </c>
      <c r="H24" s="93"/>
      <c r="I24" s="33">
        <f t="shared" si="4"/>
        <v>168</v>
      </c>
      <c r="J24" s="32"/>
      <c r="K24" s="8"/>
      <c r="L24" s="8"/>
      <c r="M24" s="8"/>
      <c r="N24" s="8"/>
      <c r="O24" s="8"/>
      <c r="P24" s="35" t="e">
        <f t="shared" si="2"/>
        <v>#DIV/0!</v>
      </c>
      <c r="Q24" s="36"/>
      <c r="R24" s="36"/>
      <c r="S24" s="36"/>
      <c r="T24" s="37" t="e">
        <f t="shared" si="3"/>
        <v>#DIV/0!</v>
      </c>
      <c r="U24" s="37"/>
      <c r="V24" s="38" t="e">
        <f t="shared" si="0"/>
        <v>#DIV/0!</v>
      </c>
      <c r="W24" s="37" t="e">
        <f t="shared" si="1"/>
        <v>#DIV/0!</v>
      </c>
      <c r="X24" s="54" t="s">
        <v>159</v>
      </c>
      <c r="Y24" s="37"/>
      <c r="Z24" s="7"/>
      <c r="AA24" s="26" t="s">
        <v>83</v>
      </c>
      <c r="AB24" s="19" t="s">
        <v>89</v>
      </c>
      <c r="AC24" s="19" t="s">
        <v>88</v>
      </c>
      <c r="AD24" s="20"/>
    </row>
    <row r="25" spans="1:30" ht="66" customHeight="1" x14ac:dyDescent="0.25">
      <c r="A25" s="6" t="s">
        <v>35</v>
      </c>
      <c r="B25" s="7" t="s">
        <v>65</v>
      </c>
      <c r="C25" s="7" t="s">
        <v>51</v>
      </c>
      <c r="D25" s="8" t="s">
        <v>20</v>
      </c>
      <c r="E25" s="19" t="s">
        <v>15</v>
      </c>
      <c r="F25" s="22" t="s">
        <v>117</v>
      </c>
      <c r="G25" s="92">
        <v>68.099999999999994</v>
      </c>
      <c r="H25" s="93"/>
      <c r="I25" s="33">
        <f t="shared" si="4"/>
        <v>136.19999999999999</v>
      </c>
      <c r="J25" s="32"/>
      <c r="K25" s="8"/>
      <c r="L25" s="8"/>
      <c r="M25" s="8"/>
      <c r="N25" s="8"/>
      <c r="O25" s="8"/>
      <c r="P25" s="35" t="e">
        <f t="shared" si="2"/>
        <v>#DIV/0!</v>
      </c>
      <c r="Q25" s="36"/>
      <c r="R25" s="36"/>
      <c r="S25" s="36"/>
      <c r="T25" s="37" t="e">
        <f t="shared" si="3"/>
        <v>#DIV/0!</v>
      </c>
      <c r="U25" s="37"/>
      <c r="V25" s="38" t="e">
        <f t="shared" si="0"/>
        <v>#DIV/0!</v>
      </c>
      <c r="W25" s="37" t="e">
        <f t="shared" si="1"/>
        <v>#DIV/0!</v>
      </c>
      <c r="X25" s="54" t="s">
        <v>159</v>
      </c>
      <c r="Y25" s="37"/>
      <c r="Z25" s="18"/>
      <c r="AA25" s="26" t="s">
        <v>83</v>
      </c>
      <c r="AB25" s="19" t="s">
        <v>4</v>
      </c>
      <c r="AC25" s="19" t="s">
        <v>88</v>
      </c>
      <c r="AD25" s="20"/>
    </row>
    <row r="26" spans="1:30" ht="47.25" customHeight="1" x14ac:dyDescent="0.25">
      <c r="A26" s="6" t="s">
        <v>37</v>
      </c>
      <c r="B26" s="7" t="s">
        <v>66</v>
      </c>
      <c r="C26" s="7" t="s">
        <v>59</v>
      </c>
      <c r="D26" s="8" t="s">
        <v>38</v>
      </c>
      <c r="E26" s="19" t="s">
        <v>29</v>
      </c>
      <c r="F26" s="22" t="s">
        <v>122</v>
      </c>
      <c r="G26" s="92">
        <v>79</v>
      </c>
      <c r="H26" s="93"/>
      <c r="I26" s="33">
        <f t="shared" si="4"/>
        <v>158</v>
      </c>
      <c r="J26" s="33"/>
      <c r="K26" s="8"/>
      <c r="L26" s="8"/>
      <c r="M26" s="8"/>
      <c r="N26" s="8"/>
      <c r="O26" s="8"/>
      <c r="P26" s="35" t="e">
        <f t="shared" si="2"/>
        <v>#DIV/0!</v>
      </c>
      <c r="Q26" s="36"/>
      <c r="R26" s="36"/>
      <c r="S26" s="36"/>
      <c r="T26" s="37"/>
      <c r="U26" s="37"/>
      <c r="V26" s="38" t="e">
        <f t="shared" si="0"/>
        <v>#DIV/0!</v>
      </c>
      <c r="W26" s="37" t="e">
        <f t="shared" si="1"/>
        <v>#DIV/0!</v>
      </c>
      <c r="X26" s="54" t="s">
        <v>159</v>
      </c>
      <c r="Y26" s="54" t="s">
        <v>160</v>
      </c>
      <c r="Z26" s="18"/>
      <c r="AA26" s="26" t="s">
        <v>3</v>
      </c>
      <c r="AB26" s="19" t="s">
        <v>90</v>
      </c>
      <c r="AC26" s="19" t="s">
        <v>86</v>
      </c>
      <c r="AD26" s="9"/>
    </row>
    <row r="27" spans="1:30" ht="47.25" customHeight="1" x14ac:dyDescent="0.25">
      <c r="A27" s="6" t="s">
        <v>39</v>
      </c>
      <c r="B27" s="7" t="s">
        <v>67</v>
      </c>
      <c r="C27" s="7" t="s">
        <v>60</v>
      </c>
      <c r="D27" s="8" t="s">
        <v>40</v>
      </c>
      <c r="E27" s="19" t="s">
        <v>29</v>
      </c>
      <c r="F27" s="22" t="s">
        <v>122</v>
      </c>
      <c r="G27" s="92">
        <v>81</v>
      </c>
      <c r="H27" s="93"/>
      <c r="I27" s="33">
        <f t="shared" si="4"/>
        <v>162</v>
      </c>
      <c r="J27" s="33"/>
      <c r="K27" s="8"/>
      <c r="L27" s="8"/>
      <c r="M27" s="8"/>
      <c r="N27" s="8"/>
      <c r="O27" s="8"/>
      <c r="P27" s="35" t="e">
        <f t="shared" si="2"/>
        <v>#DIV/0!</v>
      </c>
      <c r="Q27" s="36"/>
      <c r="R27" s="36"/>
      <c r="S27" s="36"/>
      <c r="T27" s="37"/>
      <c r="U27" s="37"/>
      <c r="V27" s="38" t="e">
        <f t="shared" si="0"/>
        <v>#DIV/0!</v>
      </c>
      <c r="W27" s="37" t="e">
        <f t="shared" si="1"/>
        <v>#DIV/0!</v>
      </c>
      <c r="X27" s="54" t="s">
        <v>159</v>
      </c>
      <c r="Y27" s="54" t="s">
        <v>160</v>
      </c>
      <c r="Z27" s="18"/>
      <c r="AA27" s="26" t="s">
        <v>3</v>
      </c>
      <c r="AB27" s="19" t="s">
        <v>90</v>
      </c>
      <c r="AC27" s="19" t="s">
        <v>86</v>
      </c>
      <c r="AD27" s="9"/>
    </row>
    <row r="28" spans="1:30" ht="47.25" customHeight="1" x14ac:dyDescent="0.25">
      <c r="A28" s="6" t="s">
        <v>41</v>
      </c>
      <c r="B28" s="7" t="s">
        <v>43</v>
      </c>
      <c r="C28" s="7" t="s">
        <v>50</v>
      </c>
      <c r="D28" s="8" t="s">
        <v>18</v>
      </c>
      <c r="E28" s="19" t="s">
        <v>15</v>
      </c>
      <c r="F28" s="22" t="s">
        <v>116</v>
      </c>
      <c r="G28" s="25">
        <v>72.900000000000006</v>
      </c>
      <c r="H28" s="25">
        <v>79</v>
      </c>
      <c r="I28" s="33">
        <f>G28+H28</f>
        <v>151.9</v>
      </c>
      <c r="J28" s="33"/>
      <c r="K28" s="8"/>
      <c r="L28" s="8"/>
      <c r="M28" s="8"/>
      <c r="N28" s="8"/>
      <c r="O28" s="8"/>
      <c r="P28" s="35" t="e">
        <f t="shared" si="2"/>
        <v>#DIV/0!</v>
      </c>
      <c r="Q28" s="36"/>
      <c r="R28" s="36"/>
      <c r="S28" s="36"/>
      <c r="T28" s="37" t="e">
        <f t="shared" si="3"/>
        <v>#DIV/0!</v>
      </c>
      <c r="U28" s="37"/>
      <c r="V28" s="38" t="e">
        <f t="shared" si="0"/>
        <v>#DIV/0!</v>
      </c>
      <c r="W28" s="37" t="e">
        <f t="shared" si="1"/>
        <v>#DIV/0!</v>
      </c>
      <c r="X28" s="54" t="s">
        <v>159</v>
      </c>
      <c r="Y28" s="37"/>
      <c r="Z28" s="18"/>
      <c r="AA28" s="26" t="s">
        <v>4</v>
      </c>
      <c r="AB28" s="19" t="s">
        <v>4</v>
      </c>
      <c r="AC28" s="19" t="s">
        <v>84</v>
      </c>
      <c r="AD28" s="9"/>
    </row>
    <row r="29" spans="1:30" s="17" customFormat="1" ht="18.75" x14ac:dyDescent="0.3"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40"/>
      <c r="X29" s="40"/>
      <c r="Y29" s="40"/>
    </row>
    <row r="30" spans="1:30" s="17" customFormat="1" ht="18.75" x14ac:dyDescent="0.3">
      <c r="F30" s="94" t="s">
        <v>158</v>
      </c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</row>
    <row r="31" spans="1:30" s="17" customFormat="1" ht="18.75" x14ac:dyDescent="0.3">
      <c r="A31" s="109" t="s">
        <v>167</v>
      </c>
      <c r="B31" s="109"/>
      <c r="C31" s="109"/>
      <c r="D31" s="109"/>
      <c r="E31" s="109"/>
      <c r="F31" s="95" t="s">
        <v>157</v>
      </c>
      <c r="G31" s="95"/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</row>
    <row r="32" spans="1:30" s="17" customFormat="1" ht="18.75" x14ac:dyDescent="0.3"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40"/>
      <c r="X32" s="40"/>
      <c r="Y32" s="40"/>
    </row>
    <row r="33" spans="6:26" s="17" customFormat="1" ht="18.75" x14ac:dyDescent="0.3"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9"/>
      <c r="U33" s="39"/>
      <c r="V33" s="39"/>
      <c r="W33" s="40"/>
      <c r="X33" s="40"/>
      <c r="Y33" s="40"/>
    </row>
    <row r="34" spans="6:26" s="17" customFormat="1" ht="18.75" x14ac:dyDescent="0.3"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40"/>
      <c r="X34" s="40"/>
      <c r="Y34" s="40"/>
    </row>
    <row r="35" spans="6:26" s="17" customFormat="1" ht="34.5" customHeight="1" x14ac:dyDescent="0.3"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40"/>
      <c r="X35" s="40"/>
      <c r="Y35" s="40"/>
    </row>
    <row r="36" spans="6:26" s="17" customFormat="1" ht="18.75" x14ac:dyDescent="0.3"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94"/>
      <c r="T36" s="94"/>
      <c r="U36" s="94"/>
      <c r="V36" s="94"/>
      <c r="W36" s="94"/>
      <c r="X36" s="94"/>
      <c r="Y36" s="94"/>
      <c r="Z36" s="94"/>
    </row>
    <row r="37" spans="6:26" s="17" customFormat="1" ht="33" customHeight="1" x14ac:dyDescent="0.3"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40"/>
      <c r="X37" s="40"/>
      <c r="Y37" s="40"/>
    </row>
    <row r="38" spans="6:26" s="17" customFormat="1" ht="18.75" x14ac:dyDescent="0.3"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40"/>
      <c r="X38" s="40"/>
      <c r="Y38" s="40"/>
    </row>
    <row r="39" spans="6:26" s="17" customFormat="1" ht="33.75" customHeight="1" x14ac:dyDescent="0.3"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40"/>
      <c r="X39" s="40"/>
      <c r="Y39" s="40"/>
    </row>
  </sheetData>
  <mergeCells count="38">
    <mergeCell ref="F31:Z31"/>
    <mergeCell ref="A31:E31"/>
    <mergeCell ref="F36:Z36"/>
    <mergeCell ref="G27:H27"/>
    <mergeCell ref="J7:V9"/>
    <mergeCell ref="Z7:Z9"/>
    <mergeCell ref="G8:G9"/>
    <mergeCell ref="H8:H9"/>
    <mergeCell ref="I8:I9"/>
    <mergeCell ref="F7:F9"/>
    <mergeCell ref="G7:I7"/>
    <mergeCell ref="A7:A9"/>
    <mergeCell ref="B7:B9"/>
    <mergeCell ref="C7:C9"/>
    <mergeCell ref="G11:H11"/>
    <mergeCell ref="G13:H13"/>
    <mergeCell ref="G14:H14"/>
    <mergeCell ref="G15:H15"/>
    <mergeCell ref="W7:W9"/>
    <mergeCell ref="F30:Z30"/>
    <mergeCell ref="G16:H16"/>
    <mergeCell ref="G22:H22"/>
    <mergeCell ref="G23:H23"/>
    <mergeCell ref="G24:H24"/>
    <mergeCell ref="G25:H25"/>
    <mergeCell ref="G26:H26"/>
    <mergeCell ref="D7:D9"/>
    <mergeCell ref="E7:E9"/>
    <mergeCell ref="A1:E1"/>
    <mergeCell ref="AA1:AD1"/>
    <mergeCell ref="A2:E2"/>
    <mergeCell ref="A3:E3"/>
    <mergeCell ref="A5:Z5"/>
    <mergeCell ref="AA5:AD5"/>
    <mergeCell ref="F1:Z1"/>
    <mergeCell ref="F2:Z2"/>
    <mergeCell ref="X7:X9"/>
    <mergeCell ref="Y7:Y9"/>
  </mergeCells>
  <pageMargins left="0.22" right="0.2" top="0.43" bottom="0.41" header="0.2" footer="0.2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8"/>
  <sheetViews>
    <sheetView topLeftCell="A7" workbookViewId="0">
      <pane ySplit="1785" topLeftCell="A4" activePane="bottomLeft"/>
      <selection activeCell="X10" sqref="X10"/>
      <selection pane="bottomLeft" activeCell="AF10" sqref="AF10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7" style="1" customWidth="1"/>
    <col min="4" max="4" width="11.28515625" style="1" bestFit="1" customWidth="1"/>
    <col min="5" max="5" width="12.7109375" style="1" customWidth="1"/>
    <col min="6" max="6" width="17.140625" style="1" customWidth="1"/>
    <col min="7" max="7" width="8" style="1" hidden="1" customWidth="1"/>
    <col min="8" max="8" width="8.28515625" style="1" hidden="1" customWidth="1"/>
    <col min="9" max="9" width="13.5703125" style="52" hidden="1" customWidth="1"/>
    <col min="10" max="10" width="12.5703125" style="52" hidden="1" customWidth="1"/>
    <col min="11" max="15" width="7" style="52" customWidth="1"/>
    <col min="16" max="16" width="11.140625" style="52" customWidth="1"/>
    <col min="17" max="19" width="7.42578125" style="52" hidden="1" customWidth="1"/>
    <col min="20" max="20" width="8.7109375" style="52" hidden="1" customWidth="1"/>
    <col min="21" max="21" width="13.85546875" style="52" hidden="1" customWidth="1"/>
    <col min="22" max="22" width="11.140625" style="52" hidden="1" customWidth="1"/>
    <col min="23" max="23" width="11.140625" style="53" hidden="1" customWidth="1"/>
    <col min="24" max="24" width="11.140625" style="53" customWidth="1"/>
    <col min="25" max="25" width="11.140625" style="53" hidden="1" customWidth="1"/>
    <col min="26" max="26" width="17.85546875" style="1" customWidth="1"/>
    <col min="27" max="27" width="8.7109375" style="3" hidden="1" customWidth="1"/>
    <col min="28" max="28" width="9.140625" style="3" hidden="1" customWidth="1"/>
    <col min="29" max="29" width="14.85546875" style="3" hidden="1" customWidth="1"/>
    <col min="30" max="30" width="34.28515625" style="1" hidden="1" customWidth="1"/>
    <col min="31" max="16384" width="7.140625" style="1"/>
  </cols>
  <sheetData>
    <row r="1" spans="1:43" ht="18.75" customHeight="1" x14ac:dyDescent="0.3">
      <c r="A1" s="99" t="s">
        <v>164</v>
      </c>
      <c r="B1" s="99"/>
      <c r="C1" s="99"/>
      <c r="D1" s="99"/>
      <c r="E1" s="99"/>
      <c r="F1" s="52"/>
      <c r="G1" s="47" t="s">
        <v>108</v>
      </c>
      <c r="H1" s="47"/>
      <c r="I1" s="47"/>
      <c r="J1" s="47"/>
      <c r="K1" s="47"/>
      <c r="L1" s="47"/>
      <c r="M1" s="47"/>
      <c r="N1" s="47"/>
      <c r="O1" s="101" t="s">
        <v>156</v>
      </c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85"/>
      <c r="AB1" s="85"/>
      <c r="AC1" s="85"/>
      <c r="AD1" s="85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</row>
    <row r="2" spans="1:43" ht="16.5" x14ac:dyDescent="0.25">
      <c r="A2" s="100" t="s">
        <v>106</v>
      </c>
      <c r="B2" s="100"/>
      <c r="C2" s="100"/>
      <c r="D2" s="100"/>
      <c r="E2" s="100"/>
      <c r="F2" s="53"/>
      <c r="G2" s="5"/>
      <c r="H2" s="5"/>
      <c r="O2" s="102" t="s">
        <v>108</v>
      </c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L2"/>
      <c r="AM2" s="2"/>
      <c r="AN2" s="3"/>
      <c r="AO2" s="3"/>
      <c r="AP2" s="3"/>
    </row>
    <row r="3" spans="1:43" x14ac:dyDescent="0.25">
      <c r="A3" s="100" t="s">
        <v>105</v>
      </c>
      <c r="B3" s="100"/>
      <c r="C3" s="100"/>
      <c r="D3" s="100"/>
      <c r="E3" s="100"/>
      <c r="F3" s="53"/>
      <c r="G3" s="5"/>
      <c r="H3" s="5"/>
      <c r="AL3"/>
      <c r="AM3" s="2"/>
      <c r="AN3" s="3"/>
      <c r="AO3" s="3"/>
      <c r="AP3" s="3"/>
    </row>
    <row r="4" spans="1:43" x14ac:dyDescent="0.25">
      <c r="A4" s="52"/>
      <c r="E4" s="52"/>
      <c r="F4" s="52"/>
      <c r="G4" s="52"/>
      <c r="AL4"/>
      <c r="AM4" s="2"/>
      <c r="AN4" s="3"/>
      <c r="AO4" s="3"/>
      <c r="AP4" s="3"/>
    </row>
    <row r="5" spans="1:43" s="4" customFormat="1" ht="57.75" customHeight="1" x14ac:dyDescent="0.25">
      <c r="A5" s="84" t="s">
        <v>170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</row>
    <row r="6" spans="1:43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AA6" s="45"/>
      <c r="AB6" s="45"/>
      <c r="AC6" s="45"/>
      <c r="AD6" s="45"/>
    </row>
    <row r="7" spans="1:43" ht="36" customHeight="1" x14ac:dyDescent="0.25">
      <c r="A7" s="90" t="s">
        <v>79</v>
      </c>
      <c r="B7" s="91" t="s">
        <v>131</v>
      </c>
      <c r="C7" s="90" t="s">
        <v>132</v>
      </c>
      <c r="D7" s="91" t="s">
        <v>133</v>
      </c>
      <c r="E7" s="91" t="s">
        <v>134</v>
      </c>
      <c r="F7" s="91" t="s">
        <v>107</v>
      </c>
      <c r="G7" s="86" t="s">
        <v>140</v>
      </c>
      <c r="H7" s="86"/>
      <c r="I7" s="86"/>
      <c r="J7" s="86" t="s">
        <v>172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 t="s">
        <v>151</v>
      </c>
      <c r="X7" s="86" t="s">
        <v>166</v>
      </c>
      <c r="Y7" s="86" t="s">
        <v>155</v>
      </c>
      <c r="Z7" s="98" t="s">
        <v>80</v>
      </c>
    </row>
    <row r="8" spans="1:43" s="28" customFormat="1" ht="38.25" customHeight="1" x14ac:dyDescent="0.25">
      <c r="A8" s="90"/>
      <c r="B8" s="91"/>
      <c r="C8" s="90"/>
      <c r="D8" s="91"/>
      <c r="E8" s="91"/>
      <c r="F8" s="91"/>
      <c r="G8" s="49"/>
      <c r="H8" s="49"/>
      <c r="I8" s="48"/>
      <c r="J8" s="48"/>
      <c r="K8" s="49" t="s">
        <v>126</v>
      </c>
      <c r="L8" s="49" t="s">
        <v>127</v>
      </c>
      <c r="M8" s="49" t="s">
        <v>128</v>
      </c>
      <c r="N8" s="49" t="s">
        <v>129</v>
      </c>
      <c r="O8" s="49" t="s">
        <v>130</v>
      </c>
      <c r="P8" s="48" t="s">
        <v>171</v>
      </c>
      <c r="Q8" s="49" t="s">
        <v>126</v>
      </c>
      <c r="R8" s="49" t="s">
        <v>127</v>
      </c>
      <c r="S8" s="49" t="s">
        <v>128</v>
      </c>
      <c r="T8" s="48" t="s">
        <v>148</v>
      </c>
      <c r="U8" s="48"/>
      <c r="V8" s="48"/>
      <c r="W8" s="86"/>
      <c r="X8" s="86"/>
      <c r="Y8" s="86"/>
      <c r="Z8" s="98"/>
      <c r="AA8" s="29" t="s">
        <v>0</v>
      </c>
      <c r="AB8" s="30" t="s">
        <v>87</v>
      </c>
      <c r="AC8" s="30" t="s">
        <v>81</v>
      </c>
      <c r="AD8" s="30" t="s">
        <v>80</v>
      </c>
    </row>
    <row r="9" spans="1:43" hidden="1" x14ac:dyDescent="0.25">
      <c r="A9" s="24" t="s">
        <v>1</v>
      </c>
      <c r="B9" s="24" t="s">
        <v>5</v>
      </c>
      <c r="C9" s="24" t="s">
        <v>7</v>
      </c>
      <c r="D9" s="24" t="s">
        <v>9</v>
      </c>
      <c r="E9" s="24" t="s">
        <v>11</v>
      </c>
      <c r="F9" s="24" t="s">
        <v>14</v>
      </c>
      <c r="G9" s="24" t="s">
        <v>17</v>
      </c>
      <c r="H9" s="24" t="s">
        <v>19</v>
      </c>
      <c r="I9" s="24" t="s">
        <v>136</v>
      </c>
      <c r="J9" s="24" t="s">
        <v>23</v>
      </c>
      <c r="K9" s="24" t="s">
        <v>26</v>
      </c>
      <c r="L9" s="24" t="s">
        <v>28</v>
      </c>
      <c r="M9" s="24" t="s">
        <v>31</v>
      </c>
      <c r="N9" s="24" t="s">
        <v>33</v>
      </c>
      <c r="O9" s="24" t="s">
        <v>35</v>
      </c>
      <c r="P9" s="24" t="s">
        <v>37</v>
      </c>
      <c r="Q9" s="24" t="s">
        <v>39</v>
      </c>
      <c r="R9" s="24" t="s">
        <v>41</v>
      </c>
      <c r="S9" s="24" t="s">
        <v>137</v>
      </c>
      <c r="T9" s="24" t="s">
        <v>138</v>
      </c>
      <c r="U9" s="24" t="s">
        <v>139</v>
      </c>
      <c r="V9" s="24" t="s">
        <v>141</v>
      </c>
      <c r="W9" s="24" t="s">
        <v>146</v>
      </c>
      <c r="X9" s="24"/>
      <c r="Y9" s="24"/>
      <c r="Z9" s="24" t="s">
        <v>149</v>
      </c>
      <c r="AA9" s="26"/>
      <c r="AB9" s="19"/>
      <c r="AC9" s="19"/>
      <c r="AD9" s="23"/>
    </row>
    <row r="10" spans="1:43" ht="63.75" customHeight="1" x14ac:dyDescent="0.25">
      <c r="A10" s="6" t="s">
        <v>96</v>
      </c>
      <c r="B10" s="7" t="s">
        <v>68</v>
      </c>
      <c r="C10" s="7" t="s">
        <v>56</v>
      </c>
      <c r="D10" s="8" t="s">
        <v>32</v>
      </c>
      <c r="E10" s="19" t="s">
        <v>29</v>
      </c>
      <c r="F10" s="22" t="s">
        <v>120</v>
      </c>
      <c r="G10" s="92">
        <v>63</v>
      </c>
      <c r="H10" s="93"/>
      <c r="I10" s="33">
        <f>G10*2</f>
        <v>126</v>
      </c>
      <c r="J10" s="33"/>
      <c r="K10" s="8"/>
      <c r="L10" s="8"/>
      <c r="M10" s="8"/>
      <c r="N10" s="8"/>
      <c r="O10" s="8"/>
      <c r="P10" s="35" t="e">
        <f>ROUND(AVERAGE(K10:O10),2)</f>
        <v>#DIV/0!</v>
      </c>
      <c r="Q10" s="36"/>
      <c r="R10" s="36"/>
      <c r="S10" s="36"/>
      <c r="T10" s="37"/>
      <c r="U10" s="37"/>
      <c r="V10" s="38" t="e">
        <f t="shared" ref="V10:V27" si="0">(J10+P10+T10+U10)*2</f>
        <v>#DIV/0!</v>
      </c>
      <c r="W10" s="37" t="e">
        <f t="shared" ref="W10:W27" si="1">I10+V10</f>
        <v>#DIV/0!</v>
      </c>
      <c r="X10" s="54" t="s">
        <v>173</v>
      </c>
      <c r="Y10" s="54" t="s">
        <v>160</v>
      </c>
      <c r="Z10" s="18"/>
      <c r="AA10" s="26" t="s">
        <v>3</v>
      </c>
      <c r="AB10" s="19" t="s">
        <v>90</v>
      </c>
      <c r="AC10" s="19" t="s">
        <v>86</v>
      </c>
      <c r="AD10" s="9"/>
    </row>
    <row r="11" spans="1:43" ht="80.25" customHeight="1" x14ac:dyDescent="0.25">
      <c r="A11" s="6" t="s">
        <v>97</v>
      </c>
      <c r="B11" s="7" t="s">
        <v>74</v>
      </c>
      <c r="C11" s="7" t="s">
        <v>49</v>
      </c>
      <c r="D11" s="8" t="s">
        <v>16</v>
      </c>
      <c r="E11" s="19" t="s">
        <v>15</v>
      </c>
      <c r="F11" s="22" t="s">
        <v>124</v>
      </c>
      <c r="G11" s="25">
        <v>71.900000000000006</v>
      </c>
      <c r="H11" s="25">
        <v>64</v>
      </c>
      <c r="I11" s="33">
        <f>G11+H11</f>
        <v>135.9</v>
      </c>
      <c r="J11" s="33"/>
      <c r="K11" s="8"/>
      <c r="L11" s="8"/>
      <c r="M11" s="8"/>
      <c r="N11" s="8"/>
      <c r="O11" s="8"/>
      <c r="P11" s="35" t="e">
        <f t="shared" ref="P11:P27" si="2">ROUND(AVERAGE(K11:O11),2)</f>
        <v>#DIV/0!</v>
      </c>
      <c r="Q11" s="36"/>
      <c r="R11" s="36"/>
      <c r="S11" s="36"/>
      <c r="T11" s="37" t="e">
        <f t="shared" ref="T11:T27" si="3">ROUND(AVERAGE(Q11:S11),2)</f>
        <v>#DIV/0!</v>
      </c>
      <c r="U11" s="37"/>
      <c r="V11" s="38" t="e">
        <f t="shared" si="0"/>
        <v>#DIV/0!</v>
      </c>
      <c r="W11" s="37" t="e">
        <f t="shared" si="1"/>
        <v>#DIV/0!</v>
      </c>
      <c r="X11" s="54" t="s">
        <v>173</v>
      </c>
      <c r="Y11" s="37"/>
      <c r="Z11" s="18"/>
      <c r="AA11" s="26" t="s">
        <v>4</v>
      </c>
      <c r="AB11" s="19" t="s">
        <v>4</v>
      </c>
      <c r="AC11" s="19" t="s">
        <v>82</v>
      </c>
      <c r="AD11" s="20" t="s">
        <v>110</v>
      </c>
    </row>
    <row r="12" spans="1:43" ht="47.25" customHeight="1" x14ac:dyDescent="0.25">
      <c r="A12" s="6" t="s">
        <v>98</v>
      </c>
      <c r="B12" s="7" t="s">
        <v>78</v>
      </c>
      <c r="C12" s="7" t="s">
        <v>61</v>
      </c>
      <c r="D12" s="8" t="s">
        <v>42</v>
      </c>
      <c r="E12" s="19" t="s">
        <v>95</v>
      </c>
      <c r="F12" s="22" t="s">
        <v>114</v>
      </c>
      <c r="G12" s="92">
        <v>65.400000000000006</v>
      </c>
      <c r="H12" s="93"/>
      <c r="I12" s="33">
        <f t="shared" ref="I12:I26" si="4">G12*2</f>
        <v>130.80000000000001</v>
      </c>
      <c r="J12" s="34"/>
      <c r="K12" s="8"/>
      <c r="L12" s="8"/>
      <c r="M12" s="8"/>
      <c r="N12" s="8"/>
      <c r="O12" s="8"/>
      <c r="P12" s="35" t="e">
        <f t="shared" si="2"/>
        <v>#DIV/0!</v>
      </c>
      <c r="Q12" s="36"/>
      <c r="R12" s="36"/>
      <c r="S12" s="36"/>
      <c r="T12" s="37" t="e">
        <f t="shared" si="3"/>
        <v>#DIV/0!</v>
      </c>
      <c r="U12" s="37"/>
      <c r="V12" s="38" t="e">
        <f t="shared" si="0"/>
        <v>#DIV/0!</v>
      </c>
      <c r="W12" s="37" t="e">
        <f t="shared" si="1"/>
        <v>#DIV/0!</v>
      </c>
      <c r="X12" s="54" t="s">
        <v>173</v>
      </c>
      <c r="Y12" s="37"/>
      <c r="Z12" s="18"/>
      <c r="AA12" s="26" t="s">
        <v>4</v>
      </c>
      <c r="AB12" s="19" t="s">
        <v>4</v>
      </c>
      <c r="AC12" s="19" t="s">
        <v>88</v>
      </c>
      <c r="AD12" s="21" t="s">
        <v>109</v>
      </c>
    </row>
    <row r="13" spans="1:43" ht="47.25" customHeight="1" x14ac:dyDescent="0.25">
      <c r="A13" s="6" t="s">
        <v>99</v>
      </c>
      <c r="B13" s="7" t="s">
        <v>73</v>
      </c>
      <c r="C13" s="7" t="s">
        <v>48</v>
      </c>
      <c r="D13" s="8" t="s">
        <v>13</v>
      </c>
      <c r="E13" s="19" t="s">
        <v>12</v>
      </c>
      <c r="F13" s="22" t="s">
        <v>115</v>
      </c>
      <c r="G13" s="92">
        <v>57.2</v>
      </c>
      <c r="H13" s="93"/>
      <c r="I13" s="33">
        <f t="shared" si="4"/>
        <v>114.4</v>
      </c>
      <c r="J13" s="33"/>
      <c r="K13" s="8"/>
      <c r="L13" s="8"/>
      <c r="M13" s="8"/>
      <c r="N13" s="8"/>
      <c r="O13" s="8"/>
      <c r="P13" s="35" t="e">
        <f t="shared" si="2"/>
        <v>#DIV/0!</v>
      </c>
      <c r="Q13" s="36"/>
      <c r="R13" s="36"/>
      <c r="S13" s="36"/>
      <c r="T13" s="37" t="e">
        <f t="shared" si="3"/>
        <v>#DIV/0!</v>
      </c>
      <c r="U13" s="37"/>
      <c r="V13" s="38" t="e">
        <f t="shared" si="0"/>
        <v>#DIV/0!</v>
      </c>
      <c r="W13" s="37" t="e">
        <f t="shared" si="1"/>
        <v>#DIV/0!</v>
      </c>
      <c r="X13" s="54" t="s">
        <v>173</v>
      </c>
      <c r="Y13" s="37"/>
      <c r="Z13" s="18"/>
      <c r="AA13" s="26" t="s">
        <v>83</v>
      </c>
      <c r="AB13" s="19" t="s">
        <v>4</v>
      </c>
      <c r="AC13" s="19" t="s">
        <v>84</v>
      </c>
      <c r="AD13" s="9"/>
    </row>
    <row r="14" spans="1:43" ht="63" customHeight="1" x14ac:dyDescent="0.25">
      <c r="A14" s="6" t="s">
        <v>100</v>
      </c>
      <c r="B14" s="7" t="s">
        <v>77</v>
      </c>
      <c r="C14" s="7" t="s">
        <v>45</v>
      </c>
      <c r="D14" s="8" t="s">
        <v>6</v>
      </c>
      <c r="E14" s="19" t="s">
        <v>95</v>
      </c>
      <c r="F14" s="22" t="s">
        <v>112</v>
      </c>
      <c r="G14" s="92">
        <v>82.9</v>
      </c>
      <c r="H14" s="93"/>
      <c r="I14" s="33">
        <f t="shared" si="4"/>
        <v>165.8</v>
      </c>
      <c r="J14" s="33"/>
      <c r="K14" s="8"/>
      <c r="L14" s="8"/>
      <c r="M14" s="8"/>
      <c r="N14" s="8"/>
      <c r="O14" s="8"/>
      <c r="P14" s="35" t="e">
        <f t="shared" si="2"/>
        <v>#DIV/0!</v>
      </c>
      <c r="Q14" s="36"/>
      <c r="R14" s="36"/>
      <c r="S14" s="36"/>
      <c r="T14" s="37" t="e">
        <f t="shared" si="3"/>
        <v>#DIV/0!</v>
      </c>
      <c r="U14" s="37"/>
      <c r="V14" s="38" t="e">
        <f t="shared" si="0"/>
        <v>#DIV/0!</v>
      </c>
      <c r="W14" s="37" t="e">
        <f t="shared" si="1"/>
        <v>#DIV/0!</v>
      </c>
      <c r="X14" s="54" t="s">
        <v>173</v>
      </c>
      <c r="Y14" s="37"/>
      <c r="Z14" s="18"/>
      <c r="AA14" s="26" t="s">
        <v>3</v>
      </c>
      <c r="AB14" s="19" t="s">
        <v>93</v>
      </c>
      <c r="AC14" s="19" t="s">
        <v>88</v>
      </c>
      <c r="AD14" s="9"/>
    </row>
    <row r="15" spans="1:43" ht="47.25" customHeight="1" x14ac:dyDescent="0.25">
      <c r="A15" s="6" t="s">
        <v>101</v>
      </c>
      <c r="B15" s="7" t="s">
        <v>76</v>
      </c>
      <c r="C15" s="7" t="s">
        <v>46</v>
      </c>
      <c r="D15" s="8" t="s">
        <v>8</v>
      </c>
      <c r="E15" s="19" t="s">
        <v>95</v>
      </c>
      <c r="F15" s="22" t="s">
        <v>113</v>
      </c>
      <c r="G15" s="92">
        <v>66.5</v>
      </c>
      <c r="H15" s="93"/>
      <c r="I15" s="33">
        <f t="shared" si="4"/>
        <v>133</v>
      </c>
      <c r="J15" s="33"/>
      <c r="K15" s="8"/>
      <c r="L15" s="8"/>
      <c r="M15" s="8"/>
      <c r="N15" s="8"/>
      <c r="O15" s="8"/>
      <c r="P15" s="35" t="e">
        <f t="shared" si="2"/>
        <v>#DIV/0!</v>
      </c>
      <c r="Q15" s="36"/>
      <c r="R15" s="36"/>
      <c r="S15" s="36"/>
      <c r="T15" s="37" t="e">
        <f t="shared" si="3"/>
        <v>#DIV/0!</v>
      </c>
      <c r="U15" s="37"/>
      <c r="V15" s="38" t="e">
        <f t="shared" si="0"/>
        <v>#DIV/0!</v>
      </c>
      <c r="W15" s="37" t="e">
        <f t="shared" si="1"/>
        <v>#DIV/0!</v>
      </c>
      <c r="X15" s="54" t="s">
        <v>173</v>
      </c>
      <c r="Y15" s="37"/>
      <c r="Z15" s="18"/>
      <c r="AA15" s="26" t="s">
        <v>4</v>
      </c>
      <c r="AB15" s="19" t="s">
        <v>4</v>
      </c>
      <c r="AC15" s="19" t="s">
        <v>92</v>
      </c>
      <c r="AD15" s="9"/>
    </row>
    <row r="16" spans="1:43" ht="47.25" customHeight="1" x14ac:dyDescent="0.25">
      <c r="A16" s="6" t="s">
        <v>102</v>
      </c>
      <c r="B16" s="7" t="s">
        <v>75</v>
      </c>
      <c r="C16" s="7" t="s">
        <v>44</v>
      </c>
      <c r="D16" s="8" t="s">
        <v>2</v>
      </c>
      <c r="E16" s="19" t="s">
        <v>95</v>
      </c>
      <c r="F16" s="22" t="s">
        <v>111</v>
      </c>
      <c r="G16" s="25">
        <v>66.400000000000006</v>
      </c>
      <c r="H16" s="25">
        <v>75</v>
      </c>
      <c r="I16" s="33">
        <f>G16+H16</f>
        <v>141.4</v>
      </c>
      <c r="J16" s="33"/>
      <c r="K16" s="8"/>
      <c r="L16" s="8"/>
      <c r="M16" s="8"/>
      <c r="N16" s="8"/>
      <c r="O16" s="8"/>
      <c r="P16" s="35" t="e">
        <f t="shared" si="2"/>
        <v>#DIV/0!</v>
      </c>
      <c r="Q16" s="36"/>
      <c r="R16" s="36"/>
      <c r="S16" s="36"/>
      <c r="T16" s="37" t="e">
        <f t="shared" si="3"/>
        <v>#DIV/0!</v>
      </c>
      <c r="U16" s="37"/>
      <c r="V16" s="38" t="e">
        <f t="shared" si="0"/>
        <v>#DIV/0!</v>
      </c>
      <c r="W16" s="37" t="e">
        <f t="shared" si="1"/>
        <v>#DIV/0!</v>
      </c>
      <c r="X16" s="54" t="s">
        <v>173</v>
      </c>
      <c r="Y16" s="37"/>
      <c r="Z16" s="22"/>
      <c r="AA16" s="26" t="s">
        <v>3</v>
      </c>
      <c r="AB16" s="19" t="s">
        <v>4</v>
      </c>
      <c r="AC16" s="19" t="s">
        <v>84</v>
      </c>
      <c r="AD16" s="20"/>
    </row>
    <row r="17" spans="1:30" ht="47.25" customHeight="1" x14ac:dyDescent="0.25">
      <c r="A17" s="6" t="s">
        <v>103</v>
      </c>
      <c r="B17" s="7" t="s">
        <v>72</v>
      </c>
      <c r="C17" s="7" t="s">
        <v>55</v>
      </c>
      <c r="D17" s="8" t="s">
        <v>30</v>
      </c>
      <c r="E17" s="19" t="s">
        <v>29</v>
      </c>
      <c r="F17" s="22" t="s">
        <v>121</v>
      </c>
      <c r="G17" s="25">
        <v>70.7</v>
      </c>
      <c r="H17" s="25">
        <v>85</v>
      </c>
      <c r="I17" s="33">
        <f t="shared" ref="I17:I20" si="5">G17+H17</f>
        <v>155.69999999999999</v>
      </c>
      <c r="J17" s="33"/>
      <c r="K17" s="8"/>
      <c r="L17" s="8"/>
      <c r="M17" s="8"/>
      <c r="N17" s="8"/>
      <c r="O17" s="8"/>
      <c r="P17" s="35" t="e">
        <f t="shared" si="2"/>
        <v>#DIV/0!</v>
      </c>
      <c r="Q17" s="36"/>
      <c r="R17" s="36"/>
      <c r="S17" s="36"/>
      <c r="T17" s="37"/>
      <c r="U17" s="37"/>
      <c r="V17" s="38" t="e">
        <f t="shared" si="0"/>
        <v>#DIV/0!</v>
      </c>
      <c r="W17" s="37" t="e">
        <f t="shared" si="1"/>
        <v>#DIV/0!</v>
      </c>
      <c r="X17" s="54" t="s">
        <v>173</v>
      </c>
      <c r="Y17" s="54" t="s">
        <v>160</v>
      </c>
      <c r="Z17" s="18"/>
      <c r="AA17" s="26" t="s">
        <v>85</v>
      </c>
      <c r="AB17" s="19" t="s">
        <v>4</v>
      </c>
      <c r="AC17" s="19" t="s">
        <v>86</v>
      </c>
      <c r="AD17" s="9"/>
    </row>
    <row r="18" spans="1:30" ht="47.25" customHeight="1" x14ac:dyDescent="0.25">
      <c r="A18" s="6" t="s">
        <v>104</v>
      </c>
      <c r="B18" s="7" t="s">
        <v>71</v>
      </c>
      <c r="C18" s="7" t="s">
        <v>53</v>
      </c>
      <c r="D18" s="8" t="s">
        <v>25</v>
      </c>
      <c r="E18" s="19" t="s">
        <v>24</v>
      </c>
      <c r="F18" s="22" t="s">
        <v>119</v>
      </c>
      <c r="G18" s="25">
        <v>73</v>
      </c>
      <c r="H18" s="25">
        <v>73</v>
      </c>
      <c r="I18" s="33">
        <f t="shared" si="5"/>
        <v>146</v>
      </c>
      <c r="J18" s="33"/>
      <c r="K18" s="8"/>
      <c r="L18" s="8"/>
      <c r="M18" s="8"/>
      <c r="N18" s="8"/>
      <c r="O18" s="8"/>
      <c r="P18" s="35" t="e">
        <f t="shared" si="2"/>
        <v>#DIV/0!</v>
      </c>
      <c r="Q18" s="36"/>
      <c r="R18" s="36"/>
      <c r="S18" s="36"/>
      <c r="T18" s="37"/>
      <c r="U18" s="37"/>
      <c r="V18" s="38" t="e">
        <f t="shared" si="0"/>
        <v>#DIV/0!</v>
      </c>
      <c r="W18" s="37" t="e">
        <f t="shared" si="1"/>
        <v>#DIV/0!</v>
      </c>
      <c r="X18" s="54" t="s">
        <v>173</v>
      </c>
      <c r="Y18" s="54" t="s">
        <v>160</v>
      </c>
      <c r="Z18" s="18"/>
      <c r="AA18" s="26" t="s">
        <v>3</v>
      </c>
      <c r="AB18" s="19" t="s">
        <v>4</v>
      </c>
      <c r="AC18" s="19"/>
      <c r="AD18" s="9"/>
    </row>
    <row r="19" spans="1:30" ht="47.25" customHeight="1" x14ac:dyDescent="0.25">
      <c r="A19" s="6" t="s">
        <v>23</v>
      </c>
      <c r="B19" s="7" t="s">
        <v>70</v>
      </c>
      <c r="C19" s="7" t="s">
        <v>54</v>
      </c>
      <c r="D19" s="8" t="s">
        <v>27</v>
      </c>
      <c r="E19" s="19" t="s">
        <v>24</v>
      </c>
      <c r="F19" s="22" t="s">
        <v>118</v>
      </c>
      <c r="G19" s="25">
        <v>74.7</v>
      </c>
      <c r="H19" s="25">
        <v>70</v>
      </c>
      <c r="I19" s="33">
        <f t="shared" si="5"/>
        <v>144.69999999999999</v>
      </c>
      <c r="J19" s="33"/>
      <c r="K19" s="8"/>
      <c r="L19" s="8"/>
      <c r="M19" s="8"/>
      <c r="N19" s="8"/>
      <c r="O19" s="8"/>
      <c r="P19" s="35" t="e">
        <f t="shared" si="2"/>
        <v>#DIV/0!</v>
      </c>
      <c r="Q19" s="36"/>
      <c r="R19" s="36"/>
      <c r="S19" s="36"/>
      <c r="T19" s="37"/>
      <c r="U19" s="37"/>
      <c r="V19" s="38" t="e">
        <f t="shared" si="0"/>
        <v>#DIV/0!</v>
      </c>
      <c r="W19" s="37" t="e">
        <f t="shared" si="1"/>
        <v>#DIV/0!</v>
      </c>
      <c r="X19" s="54" t="s">
        <v>173</v>
      </c>
      <c r="Y19" s="54" t="s">
        <v>160</v>
      </c>
      <c r="Z19" s="18"/>
      <c r="AA19" s="26" t="s">
        <v>3</v>
      </c>
      <c r="AB19" s="19" t="s">
        <v>4</v>
      </c>
      <c r="AC19" s="19"/>
      <c r="AD19" s="9"/>
    </row>
    <row r="20" spans="1:30" ht="47.25" customHeight="1" x14ac:dyDescent="0.25">
      <c r="A20" s="6" t="s">
        <v>26</v>
      </c>
      <c r="B20" s="7" t="s">
        <v>69</v>
      </c>
      <c r="C20" s="7" t="s">
        <v>47</v>
      </c>
      <c r="D20" s="8" t="s">
        <v>10</v>
      </c>
      <c r="E20" s="19" t="s">
        <v>94</v>
      </c>
      <c r="F20" s="22" t="s">
        <v>123</v>
      </c>
      <c r="G20" s="25">
        <v>73.5</v>
      </c>
      <c r="H20" s="25">
        <v>62</v>
      </c>
      <c r="I20" s="33">
        <f t="shared" si="5"/>
        <v>135.5</v>
      </c>
      <c r="J20" s="33"/>
      <c r="K20" s="8"/>
      <c r="L20" s="8"/>
      <c r="M20" s="8"/>
      <c r="N20" s="8"/>
      <c r="O20" s="8"/>
      <c r="P20" s="35" t="e">
        <f t="shared" si="2"/>
        <v>#DIV/0!</v>
      </c>
      <c r="Q20" s="36"/>
      <c r="R20" s="36"/>
      <c r="S20" s="36"/>
      <c r="T20" s="37" t="e">
        <f t="shared" si="3"/>
        <v>#DIV/0!</v>
      </c>
      <c r="U20" s="37"/>
      <c r="V20" s="38" t="e">
        <f t="shared" si="0"/>
        <v>#DIV/0!</v>
      </c>
      <c r="W20" s="37" t="e">
        <f t="shared" si="1"/>
        <v>#DIV/0!</v>
      </c>
      <c r="X20" s="54" t="s">
        <v>173</v>
      </c>
      <c r="Y20" s="37"/>
      <c r="Z20" s="7"/>
      <c r="AA20" s="26" t="s">
        <v>3</v>
      </c>
      <c r="AB20" s="19" t="s">
        <v>89</v>
      </c>
      <c r="AC20" s="19" t="s">
        <v>88</v>
      </c>
      <c r="AD20" s="9"/>
    </row>
    <row r="21" spans="1:30" ht="47.25" customHeight="1" x14ac:dyDescent="0.25">
      <c r="A21" s="6" t="s">
        <v>28</v>
      </c>
      <c r="B21" s="7" t="s">
        <v>62</v>
      </c>
      <c r="C21" s="7" t="s">
        <v>57</v>
      </c>
      <c r="D21" s="8" t="s">
        <v>34</v>
      </c>
      <c r="E21" s="19" t="s">
        <v>29</v>
      </c>
      <c r="F21" s="22" t="s">
        <v>122</v>
      </c>
      <c r="G21" s="92">
        <v>6.19</v>
      </c>
      <c r="H21" s="93"/>
      <c r="I21" s="33">
        <f t="shared" si="4"/>
        <v>12.38</v>
      </c>
      <c r="J21" s="33"/>
      <c r="K21" s="8"/>
      <c r="L21" s="8"/>
      <c r="M21" s="8"/>
      <c r="N21" s="8"/>
      <c r="O21" s="8"/>
      <c r="P21" s="35" t="e">
        <f t="shared" si="2"/>
        <v>#DIV/0!</v>
      </c>
      <c r="Q21" s="36"/>
      <c r="R21" s="36"/>
      <c r="S21" s="36"/>
      <c r="T21" s="37"/>
      <c r="U21" s="37"/>
      <c r="V21" s="38" t="e">
        <f t="shared" si="0"/>
        <v>#DIV/0!</v>
      </c>
      <c r="W21" s="37" t="e">
        <f t="shared" si="1"/>
        <v>#DIV/0!</v>
      </c>
      <c r="X21" s="54" t="s">
        <v>173</v>
      </c>
      <c r="Y21" s="54" t="s">
        <v>160</v>
      </c>
      <c r="Z21" s="18"/>
      <c r="AA21" s="26" t="s">
        <v>3</v>
      </c>
      <c r="AB21" s="19" t="s">
        <v>4</v>
      </c>
      <c r="AC21" s="19" t="s">
        <v>86</v>
      </c>
      <c r="AD21" s="9"/>
    </row>
    <row r="22" spans="1:30" ht="47.25" customHeight="1" x14ac:dyDescent="0.25">
      <c r="A22" s="6" t="s">
        <v>31</v>
      </c>
      <c r="B22" s="7" t="s">
        <v>63</v>
      </c>
      <c r="C22" s="7" t="s">
        <v>58</v>
      </c>
      <c r="D22" s="8" t="s">
        <v>36</v>
      </c>
      <c r="E22" s="19" t="s">
        <v>29</v>
      </c>
      <c r="F22" s="22" t="s">
        <v>122</v>
      </c>
      <c r="G22" s="92">
        <v>68.099999999999994</v>
      </c>
      <c r="H22" s="93"/>
      <c r="I22" s="33">
        <f t="shared" si="4"/>
        <v>136.19999999999999</v>
      </c>
      <c r="J22" s="33"/>
      <c r="K22" s="8"/>
      <c r="L22" s="8"/>
      <c r="M22" s="8"/>
      <c r="N22" s="8"/>
      <c r="O22" s="8"/>
      <c r="P22" s="35" t="e">
        <f t="shared" si="2"/>
        <v>#DIV/0!</v>
      </c>
      <c r="Q22" s="36"/>
      <c r="R22" s="36"/>
      <c r="S22" s="36"/>
      <c r="T22" s="37"/>
      <c r="U22" s="37"/>
      <c r="V22" s="38" t="e">
        <f t="shared" si="0"/>
        <v>#DIV/0!</v>
      </c>
      <c r="W22" s="37" t="e">
        <f t="shared" si="1"/>
        <v>#DIV/0!</v>
      </c>
      <c r="X22" s="54" t="s">
        <v>173</v>
      </c>
      <c r="Y22" s="54" t="s">
        <v>160</v>
      </c>
      <c r="Z22" s="18"/>
      <c r="AA22" s="26" t="s">
        <v>4</v>
      </c>
      <c r="AB22" s="19" t="s">
        <v>4</v>
      </c>
      <c r="AC22" s="19" t="s">
        <v>91</v>
      </c>
      <c r="AD22" s="9"/>
    </row>
    <row r="23" spans="1:30" ht="47.25" x14ac:dyDescent="0.25">
      <c r="A23" s="6" t="s">
        <v>33</v>
      </c>
      <c r="B23" s="7" t="s">
        <v>64</v>
      </c>
      <c r="C23" s="7" t="s">
        <v>52</v>
      </c>
      <c r="D23" s="8" t="s">
        <v>22</v>
      </c>
      <c r="E23" s="19" t="s">
        <v>21</v>
      </c>
      <c r="F23" s="22" t="s">
        <v>125</v>
      </c>
      <c r="G23" s="92">
        <v>84</v>
      </c>
      <c r="H23" s="93"/>
      <c r="I23" s="33">
        <f t="shared" si="4"/>
        <v>168</v>
      </c>
      <c r="J23" s="32"/>
      <c r="K23" s="8"/>
      <c r="L23" s="8"/>
      <c r="M23" s="8"/>
      <c r="N23" s="8"/>
      <c r="O23" s="8"/>
      <c r="P23" s="35" t="e">
        <f t="shared" si="2"/>
        <v>#DIV/0!</v>
      </c>
      <c r="Q23" s="36"/>
      <c r="R23" s="36"/>
      <c r="S23" s="36"/>
      <c r="T23" s="37" t="e">
        <f t="shared" si="3"/>
        <v>#DIV/0!</v>
      </c>
      <c r="U23" s="37"/>
      <c r="V23" s="38" t="e">
        <f t="shared" si="0"/>
        <v>#DIV/0!</v>
      </c>
      <c r="W23" s="37" t="e">
        <f t="shared" si="1"/>
        <v>#DIV/0!</v>
      </c>
      <c r="X23" s="54" t="s">
        <v>173</v>
      </c>
      <c r="Y23" s="37"/>
      <c r="Z23" s="7"/>
      <c r="AA23" s="26" t="s">
        <v>83</v>
      </c>
      <c r="AB23" s="19" t="s">
        <v>89</v>
      </c>
      <c r="AC23" s="19" t="s">
        <v>88</v>
      </c>
      <c r="AD23" s="20"/>
    </row>
    <row r="24" spans="1:30" ht="66" customHeight="1" x14ac:dyDescent="0.25">
      <c r="A24" s="6" t="s">
        <v>35</v>
      </c>
      <c r="B24" s="7" t="s">
        <v>65</v>
      </c>
      <c r="C24" s="7" t="s">
        <v>51</v>
      </c>
      <c r="D24" s="8" t="s">
        <v>20</v>
      </c>
      <c r="E24" s="19" t="s">
        <v>15</v>
      </c>
      <c r="F24" s="22" t="s">
        <v>117</v>
      </c>
      <c r="G24" s="92">
        <v>68.099999999999994</v>
      </c>
      <c r="H24" s="93"/>
      <c r="I24" s="33">
        <f t="shared" si="4"/>
        <v>136.19999999999999</v>
      </c>
      <c r="J24" s="32"/>
      <c r="K24" s="8"/>
      <c r="L24" s="8"/>
      <c r="M24" s="8"/>
      <c r="N24" s="8"/>
      <c r="O24" s="8"/>
      <c r="P24" s="35" t="e">
        <f t="shared" si="2"/>
        <v>#DIV/0!</v>
      </c>
      <c r="Q24" s="36"/>
      <c r="R24" s="36"/>
      <c r="S24" s="36"/>
      <c r="T24" s="37" t="e">
        <f t="shared" si="3"/>
        <v>#DIV/0!</v>
      </c>
      <c r="U24" s="37"/>
      <c r="V24" s="38" t="e">
        <f t="shared" si="0"/>
        <v>#DIV/0!</v>
      </c>
      <c r="W24" s="37" t="e">
        <f t="shared" si="1"/>
        <v>#DIV/0!</v>
      </c>
      <c r="X24" s="54" t="s">
        <v>173</v>
      </c>
      <c r="Y24" s="37"/>
      <c r="Z24" s="18"/>
      <c r="AA24" s="26" t="s">
        <v>83</v>
      </c>
      <c r="AB24" s="19" t="s">
        <v>4</v>
      </c>
      <c r="AC24" s="19" t="s">
        <v>88</v>
      </c>
      <c r="AD24" s="20"/>
    </row>
    <row r="25" spans="1:30" ht="47.25" customHeight="1" x14ac:dyDescent="0.25">
      <c r="A25" s="6" t="s">
        <v>37</v>
      </c>
      <c r="B25" s="7" t="s">
        <v>66</v>
      </c>
      <c r="C25" s="7" t="s">
        <v>59</v>
      </c>
      <c r="D25" s="8" t="s">
        <v>38</v>
      </c>
      <c r="E25" s="19" t="s">
        <v>29</v>
      </c>
      <c r="F25" s="22" t="s">
        <v>122</v>
      </c>
      <c r="G25" s="92">
        <v>79</v>
      </c>
      <c r="H25" s="93"/>
      <c r="I25" s="33">
        <f t="shared" si="4"/>
        <v>158</v>
      </c>
      <c r="J25" s="33"/>
      <c r="K25" s="8"/>
      <c r="L25" s="8"/>
      <c r="M25" s="8"/>
      <c r="N25" s="8"/>
      <c r="O25" s="8"/>
      <c r="P25" s="35" t="e">
        <f t="shared" si="2"/>
        <v>#DIV/0!</v>
      </c>
      <c r="Q25" s="36"/>
      <c r="R25" s="36"/>
      <c r="S25" s="36"/>
      <c r="T25" s="37"/>
      <c r="U25" s="37"/>
      <c r="V25" s="38" t="e">
        <f t="shared" si="0"/>
        <v>#DIV/0!</v>
      </c>
      <c r="W25" s="37" t="e">
        <f t="shared" si="1"/>
        <v>#DIV/0!</v>
      </c>
      <c r="X25" s="54" t="s">
        <v>173</v>
      </c>
      <c r="Y25" s="54" t="s">
        <v>160</v>
      </c>
      <c r="Z25" s="18"/>
      <c r="AA25" s="26" t="s">
        <v>3</v>
      </c>
      <c r="AB25" s="19" t="s">
        <v>90</v>
      </c>
      <c r="AC25" s="19" t="s">
        <v>86</v>
      </c>
      <c r="AD25" s="9"/>
    </row>
    <row r="26" spans="1:30" ht="47.25" customHeight="1" x14ac:dyDescent="0.25">
      <c r="A26" s="6" t="s">
        <v>39</v>
      </c>
      <c r="B26" s="7" t="s">
        <v>67</v>
      </c>
      <c r="C26" s="7" t="s">
        <v>60</v>
      </c>
      <c r="D26" s="8" t="s">
        <v>40</v>
      </c>
      <c r="E26" s="19" t="s">
        <v>29</v>
      </c>
      <c r="F26" s="22" t="s">
        <v>122</v>
      </c>
      <c r="G26" s="92">
        <v>81</v>
      </c>
      <c r="H26" s="93"/>
      <c r="I26" s="33">
        <f t="shared" si="4"/>
        <v>162</v>
      </c>
      <c r="J26" s="33"/>
      <c r="K26" s="8"/>
      <c r="L26" s="8"/>
      <c r="M26" s="8"/>
      <c r="N26" s="8"/>
      <c r="O26" s="8"/>
      <c r="P26" s="35" t="e">
        <f t="shared" si="2"/>
        <v>#DIV/0!</v>
      </c>
      <c r="Q26" s="36"/>
      <c r="R26" s="36"/>
      <c r="S26" s="36"/>
      <c r="T26" s="37"/>
      <c r="U26" s="37"/>
      <c r="V26" s="38" t="e">
        <f t="shared" si="0"/>
        <v>#DIV/0!</v>
      </c>
      <c r="W26" s="37" t="e">
        <f t="shared" si="1"/>
        <v>#DIV/0!</v>
      </c>
      <c r="X26" s="54" t="s">
        <v>173</v>
      </c>
      <c r="Y26" s="54" t="s">
        <v>160</v>
      </c>
      <c r="Z26" s="18"/>
      <c r="AA26" s="26" t="s">
        <v>3</v>
      </c>
      <c r="AB26" s="19" t="s">
        <v>90</v>
      </c>
      <c r="AC26" s="19" t="s">
        <v>86</v>
      </c>
      <c r="AD26" s="9"/>
    </row>
    <row r="27" spans="1:30" ht="47.25" customHeight="1" x14ac:dyDescent="0.25">
      <c r="A27" s="6" t="s">
        <v>41</v>
      </c>
      <c r="B27" s="7" t="s">
        <v>43</v>
      </c>
      <c r="C27" s="7" t="s">
        <v>50</v>
      </c>
      <c r="D27" s="8" t="s">
        <v>18</v>
      </c>
      <c r="E27" s="19" t="s">
        <v>15</v>
      </c>
      <c r="F27" s="22" t="s">
        <v>116</v>
      </c>
      <c r="G27" s="25">
        <v>72.900000000000006</v>
      </c>
      <c r="H27" s="25">
        <v>79</v>
      </c>
      <c r="I27" s="33">
        <f>G27+H27</f>
        <v>151.9</v>
      </c>
      <c r="J27" s="33"/>
      <c r="K27" s="8"/>
      <c r="L27" s="8"/>
      <c r="M27" s="8"/>
      <c r="N27" s="8"/>
      <c r="O27" s="8"/>
      <c r="P27" s="35" t="e">
        <f t="shared" si="2"/>
        <v>#DIV/0!</v>
      </c>
      <c r="Q27" s="36"/>
      <c r="R27" s="36"/>
      <c r="S27" s="36"/>
      <c r="T27" s="37" t="e">
        <f t="shared" si="3"/>
        <v>#DIV/0!</v>
      </c>
      <c r="U27" s="37"/>
      <c r="V27" s="38" t="e">
        <f t="shared" si="0"/>
        <v>#DIV/0!</v>
      </c>
      <c r="W27" s="37" t="e">
        <f t="shared" si="1"/>
        <v>#DIV/0!</v>
      </c>
      <c r="X27" s="54" t="s">
        <v>173</v>
      </c>
      <c r="Y27" s="37"/>
      <c r="Z27" s="18"/>
      <c r="AA27" s="26" t="s">
        <v>4</v>
      </c>
      <c r="AB27" s="19" t="s">
        <v>4</v>
      </c>
      <c r="AC27" s="19" t="s">
        <v>84</v>
      </c>
      <c r="AD27" s="9"/>
    </row>
    <row r="28" spans="1:30" s="17" customFormat="1" ht="18.75" x14ac:dyDescent="0.3"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1"/>
      <c r="X28" s="51"/>
      <c r="Y28" s="51"/>
    </row>
    <row r="29" spans="1:30" s="17" customFormat="1" ht="18.75" x14ac:dyDescent="0.3">
      <c r="I29" s="50"/>
      <c r="J29" s="50"/>
      <c r="K29" s="50"/>
      <c r="L29" s="50"/>
      <c r="M29" s="50"/>
      <c r="N29" s="94" t="s">
        <v>158</v>
      </c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</row>
    <row r="30" spans="1:30" s="17" customFormat="1" ht="18.75" x14ac:dyDescent="0.3">
      <c r="B30" s="95" t="s">
        <v>167</v>
      </c>
      <c r="C30" s="95"/>
      <c r="D30" s="95"/>
      <c r="E30" s="95"/>
      <c r="F30" s="95"/>
      <c r="I30" s="50"/>
      <c r="J30" s="50"/>
      <c r="K30" s="50"/>
      <c r="L30" s="50"/>
      <c r="M30" s="50"/>
      <c r="N30" s="95" t="s">
        <v>157</v>
      </c>
      <c r="O30" s="95"/>
      <c r="P30" s="95"/>
      <c r="Q30" s="95"/>
      <c r="R30" s="95"/>
      <c r="S30" s="95"/>
      <c r="T30" s="95"/>
      <c r="U30" s="95"/>
      <c r="V30" s="95"/>
      <c r="W30" s="95"/>
      <c r="X30" s="95"/>
      <c r="Y30" s="95"/>
      <c r="Z30" s="95"/>
    </row>
    <row r="31" spans="1:30" s="17" customFormat="1" ht="18.75" x14ac:dyDescent="0.3"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1"/>
      <c r="X31" s="51"/>
      <c r="Y31" s="51"/>
    </row>
    <row r="32" spans="1:30" s="17" customFormat="1" ht="18.75" x14ac:dyDescent="0.3">
      <c r="I32" s="50"/>
      <c r="J32" s="50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1"/>
      <c r="X32" s="51"/>
      <c r="Y32" s="51"/>
    </row>
    <row r="33" spans="9:25" s="17" customFormat="1" ht="18.75" x14ac:dyDescent="0.3"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1"/>
      <c r="X33" s="51"/>
      <c r="Y33" s="51"/>
    </row>
    <row r="34" spans="9:25" s="17" customFormat="1" ht="34.5" customHeight="1" x14ac:dyDescent="0.3">
      <c r="I34" s="50"/>
      <c r="J34" s="50"/>
      <c r="K34" s="50"/>
      <c r="L34" s="50"/>
      <c r="M34" s="50"/>
      <c r="N34" s="50"/>
      <c r="O34" s="50"/>
      <c r="P34" s="50"/>
      <c r="Q34" s="50"/>
      <c r="R34" s="50"/>
      <c r="S34" s="50"/>
      <c r="T34" s="50"/>
      <c r="U34" s="50"/>
      <c r="V34" s="50"/>
      <c r="W34" s="51"/>
      <c r="X34" s="51"/>
      <c r="Y34" s="51"/>
    </row>
    <row r="35" spans="9:25" s="17" customFormat="1" ht="18.75" x14ac:dyDescent="0.3"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1"/>
      <c r="X35" s="51"/>
      <c r="Y35" s="51"/>
    </row>
    <row r="36" spans="9:25" s="17" customFormat="1" ht="33" customHeight="1" x14ac:dyDescent="0.3"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1"/>
      <c r="X36" s="51"/>
      <c r="Y36" s="51"/>
    </row>
    <row r="37" spans="9:25" s="17" customFormat="1" ht="18.75" x14ac:dyDescent="0.3"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1"/>
      <c r="X37" s="51"/>
      <c r="Y37" s="51"/>
    </row>
    <row r="38" spans="9:25" s="17" customFormat="1" ht="33.75" customHeight="1" x14ac:dyDescent="0.3"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1"/>
      <c r="X38" s="51"/>
      <c r="Y38" s="51"/>
    </row>
  </sheetData>
  <mergeCells count="34">
    <mergeCell ref="A1:E1"/>
    <mergeCell ref="AA1:AD1"/>
    <mergeCell ref="A2:E2"/>
    <mergeCell ref="A3:E3"/>
    <mergeCell ref="AA5:AD5"/>
    <mergeCell ref="O1:Z1"/>
    <mergeCell ref="O2:Z2"/>
    <mergeCell ref="X7:X8"/>
    <mergeCell ref="A7:A8"/>
    <mergeCell ref="B7:B8"/>
    <mergeCell ref="C7:C8"/>
    <mergeCell ref="D7:D8"/>
    <mergeCell ref="E7:E8"/>
    <mergeCell ref="G13:H13"/>
    <mergeCell ref="F7:F8"/>
    <mergeCell ref="G7:I7"/>
    <mergeCell ref="J7:V7"/>
    <mergeCell ref="W7:W8"/>
    <mergeCell ref="G14:H14"/>
    <mergeCell ref="Y7:Y8"/>
    <mergeCell ref="Z7:Z8"/>
    <mergeCell ref="A5:Z5"/>
    <mergeCell ref="N30:Z30"/>
    <mergeCell ref="B30:F30"/>
    <mergeCell ref="G26:H26"/>
    <mergeCell ref="N29:Z29"/>
    <mergeCell ref="G15:H15"/>
    <mergeCell ref="G21:H21"/>
    <mergeCell ref="G22:H22"/>
    <mergeCell ref="G23:H23"/>
    <mergeCell ref="G24:H24"/>
    <mergeCell ref="G25:H25"/>
    <mergeCell ref="G10:H10"/>
    <mergeCell ref="G12:H12"/>
  </mergeCells>
  <pageMargins left="0.22" right="0.2" top="0.28000000000000003" bottom="0.28000000000000003" header="0.2" footer="0.2"/>
  <pageSetup paperSize="9" orientation="landscape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9"/>
  <sheetViews>
    <sheetView topLeftCell="A14" workbookViewId="0">
      <selection activeCell="A5" sqref="A5:Z5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2.7109375" style="1" customWidth="1"/>
    <col min="4" max="4" width="9.85546875" style="1" customWidth="1"/>
    <col min="5" max="5" width="12.140625" style="1" customWidth="1"/>
    <col min="6" max="6" width="14.42578125" style="1" customWidth="1"/>
    <col min="7" max="7" width="8" style="1" hidden="1" customWidth="1"/>
    <col min="8" max="8" width="8.28515625" style="1" hidden="1" customWidth="1"/>
    <col min="9" max="9" width="13.5703125" style="52" hidden="1" customWidth="1"/>
    <col min="10" max="10" width="13.7109375" style="52" customWidth="1"/>
    <col min="11" max="15" width="7" style="52" hidden="1" customWidth="1"/>
    <col min="16" max="16" width="11.140625" style="52" hidden="1" customWidth="1"/>
    <col min="17" max="19" width="7.42578125" style="52" hidden="1" customWidth="1"/>
    <col min="20" max="20" width="8.7109375" style="52" hidden="1" customWidth="1"/>
    <col min="21" max="21" width="13.85546875" style="52" hidden="1" customWidth="1"/>
    <col min="22" max="22" width="11.140625" style="52" hidden="1" customWidth="1"/>
    <col min="23" max="23" width="11.140625" style="53" hidden="1" customWidth="1"/>
    <col min="24" max="24" width="11.140625" style="53" customWidth="1"/>
    <col min="25" max="25" width="11.140625" style="53" hidden="1" customWidth="1"/>
    <col min="26" max="26" width="15.5703125" style="1" customWidth="1"/>
    <col min="27" max="27" width="8.7109375" style="3" hidden="1" customWidth="1"/>
    <col min="28" max="28" width="9.140625" style="3" hidden="1" customWidth="1"/>
    <col min="29" max="29" width="14.85546875" style="3" hidden="1" customWidth="1"/>
    <col min="30" max="30" width="34.28515625" style="1" hidden="1" customWidth="1"/>
    <col min="31" max="16384" width="7.140625" style="1"/>
  </cols>
  <sheetData>
    <row r="1" spans="1:43" ht="18.75" customHeight="1" x14ac:dyDescent="0.3">
      <c r="A1" s="99" t="s">
        <v>164</v>
      </c>
      <c r="B1" s="99"/>
      <c r="C1" s="99"/>
      <c r="D1" s="99"/>
      <c r="E1" s="99"/>
      <c r="F1" s="101" t="s">
        <v>156</v>
      </c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85"/>
      <c r="AB1" s="85"/>
      <c r="AC1" s="85"/>
      <c r="AD1" s="85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</row>
    <row r="2" spans="1:43" ht="16.5" x14ac:dyDescent="0.25">
      <c r="A2" s="100" t="s">
        <v>106</v>
      </c>
      <c r="B2" s="100"/>
      <c r="C2" s="100"/>
      <c r="D2" s="100"/>
      <c r="E2" s="100"/>
      <c r="F2" s="102" t="s">
        <v>108</v>
      </c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  <c r="Y2" s="102"/>
      <c r="Z2" s="102"/>
      <c r="AL2"/>
      <c r="AM2" s="2"/>
      <c r="AN2" s="3"/>
      <c r="AO2" s="3"/>
      <c r="AP2" s="3"/>
    </row>
    <row r="3" spans="1:43" x14ac:dyDescent="0.25">
      <c r="A3" s="100" t="s">
        <v>105</v>
      </c>
      <c r="B3" s="100"/>
      <c r="C3" s="100"/>
      <c r="D3" s="100"/>
      <c r="E3" s="100"/>
      <c r="F3" s="53"/>
      <c r="G3" s="5"/>
      <c r="H3" s="5"/>
      <c r="AL3"/>
      <c r="AM3" s="2"/>
      <c r="AN3" s="3"/>
      <c r="AO3" s="3"/>
      <c r="AP3" s="3"/>
    </row>
    <row r="4" spans="1:43" x14ac:dyDescent="0.25">
      <c r="A4" s="52"/>
      <c r="E4" s="52"/>
      <c r="F4" s="52"/>
      <c r="G4" s="52"/>
      <c r="AL4"/>
      <c r="AM4" s="2"/>
      <c r="AN4" s="3"/>
      <c r="AO4" s="3"/>
      <c r="AP4" s="3"/>
    </row>
    <row r="5" spans="1:43" s="4" customFormat="1" ht="62.25" customHeight="1" x14ac:dyDescent="0.25">
      <c r="A5" s="84" t="s">
        <v>169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Q5" s="46"/>
    </row>
    <row r="6" spans="1:43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AA6" s="45"/>
      <c r="AB6" s="45"/>
      <c r="AC6" s="45"/>
      <c r="AD6" s="45"/>
    </row>
    <row r="7" spans="1:43" ht="36" customHeight="1" x14ac:dyDescent="0.25">
      <c r="A7" s="125" t="s">
        <v>79</v>
      </c>
      <c r="B7" s="103" t="s">
        <v>131</v>
      </c>
      <c r="C7" s="125" t="s">
        <v>132</v>
      </c>
      <c r="D7" s="103" t="s">
        <v>133</v>
      </c>
      <c r="E7" s="103" t="s">
        <v>134</v>
      </c>
      <c r="F7" s="103" t="s">
        <v>107</v>
      </c>
      <c r="G7" s="122" t="s">
        <v>140</v>
      </c>
      <c r="H7" s="123"/>
      <c r="I7" s="124"/>
      <c r="J7" s="110" t="s">
        <v>168</v>
      </c>
      <c r="K7" s="111"/>
      <c r="L7" s="111"/>
      <c r="M7" s="111"/>
      <c r="N7" s="111"/>
      <c r="O7" s="111"/>
      <c r="P7" s="111"/>
      <c r="Q7" s="111"/>
      <c r="R7" s="111"/>
      <c r="S7" s="111"/>
      <c r="T7" s="111"/>
      <c r="U7" s="111"/>
      <c r="V7" s="112"/>
      <c r="W7" s="106" t="s">
        <v>151</v>
      </c>
      <c r="X7" s="106" t="s">
        <v>166</v>
      </c>
      <c r="Y7" s="106" t="s">
        <v>155</v>
      </c>
      <c r="Z7" s="119" t="s">
        <v>80</v>
      </c>
    </row>
    <row r="8" spans="1:43" s="28" customFormat="1" ht="36" customHeight="1" x14ac:dyDescent="0.25">
      <c r="A8" s="126"/>
      <c r="B8" s="104"/>
      <c r="C8" s="126"/>
      <c r="D8" s="104"/>
      <c r="E8" s="104"/>
      <c r="F8" s="104"/>
      <c r="G8" s="88" t="s">
        <v>144</v>
      </c>
      <c r="H8" s="88" t="s">
        <v>143</v>
      </c>
      <c r="I8" s="87" t="s">
        <v>150</v>
      </c>
      <c r="J8" s="113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5"/>
      <c r="W8" s="107"/>
      <c r="X8" s="107"/>
      <c r="Y8" s="107"/>
      <c r="Z8" s="120"/>
      <c r="AA8" s="27"/>
      <c r="AB8" s="27"/>
      <c r="AC8" s="27"/>
    </row>
    <row r="9" spans="1:43" s="28" customFormat="1" ht="63" hidden="1" customHeight="1" x14ac:dyDescent="0.25">
      <c r="A9" s="127"/>
      <c r="B9" s="105"/>
      <c r="C9" s="127"/>
      <c r="D9" s="105"/>
      <c r="E9" s="105"/>
      <c r="F9" s="105"/>
      <c r="G9" s="88"/>
      <c r="H9" s="88"/>
      <c r="I9" s="87"/>
      <c r="J9" s="116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8"/>
      <c r="W9" s="108"/>
      <c r="X9" s="108"/>
      <c r="Y9" s="108"/>
      <c r="Z9" s="121"/>
      <c r="AA9" s="29" t="s">
        <v>0</v>
      </c>
      <c r="AB9" s="30" t="s">
        <v>87</v>
      </c>
      <c r="AC9" s="30" t="s">
        <v>81</v>
      </c>
      <c r="AD9" s="30" t="s">
        <v>80</v>
      </c>
    </row>
    <row r="10" spans="1:43" hidden="1" x14ac:dyDescent="0.25">
      <c r="A10" s="24" t="s">
        <v>1</v>
      </c>
      <c r="B10" s="24" t="s">
        <v>5</v>
      </c>
      <c r="C10" s="24" t="s">
        <v>7</v>
      </c>
      <c r="D10" s="24" t="s">
        <v>9</v>
      </c>
      <c r="E10" s="24" t="s">
        <v>11</v>
      </c>
      <c r="F10" s="24" t="s">
        <v>14</v>
      </c>
      <c r="G10" s="24" t="s">
        <v>17</v>
      </c>
      <c r="H10" s="24" t="s">
        <v>19</v>
      </c>
      <c r="I10" s="24" t="s">
        <v>136</v>
      </c>
      <c r="J10" s="24" t="s">
        <v>23</v>
      </c>
      <c r="K10" s="24" t="s">
        <v>26</v>
      </c>
      <c r="L10" s="24" t="s">
        <v>28</v>
      </c>
      <c r="M10" s="24" t="s">
        <v>31</v>
      </c>
      <c r="N10" s="24" t="s">
        <v>33</v>
      </c>
      <c r="O10" s="24" t="s">
        <v>35</v>
      </c>
      <c r="P10" s="24" t="s">
        <v>37</v>
      </c>
      <c r="Q10" s="24" t="s">
        <v>39</v>
      </c>
      <c r="R10" s="24" t="s">
        <v>41</v>
      </c>
      <c r="S10" s="24" t="s">
        <v>137</v>
      </c>
      <c r="T10" s="24" t="s">
        <v>138</v>
      </c>
      <c r="U10" s="24" t="s">
        <v>139</v>
      </c>
      <c r="V10" s="24" t="s">
        <v>141</v>
      </c>
      <c r="W10" s="24" t="s">
        <v>146</v>
      </c>
      <c r="X10" s="24"/>
      <c r="Y10" s="24"/>
      <c r="Z10" s="24" t="s">
        <v>149</v>
      </c>
      <c r="AA10" s="26"/>
      <c r="AB10" s="19"/>
      <c r="AC10" s="19"/>
      <c r="AD10" s="23"/>
    </row>
    <row r="11" spans="1:43" ht="63.75" customHeight="1" x14ac:dyDescent="0.25">
      <c r="A11" s="6" t="s">
        <v>96</v>
      </c>
      <c r="B11" s="7" t="s">
        <v>68</v>
      </c>
      <c r="C11" s="7" t="s">
        <v>56</v>
      </c>
      <c r="D11" s="8" t="s">
        <v>32</v>
      </c>
      <c r="E11" s="19" t="s">
        <v>29</v>
      </c>
      <c r="F11" s="22" t="s">
        <v>120</v>
      </c>
      <c r="G11" s="92">
        <v>63</v>
      </c>
      <c r="H11" s="93"/>
      <c r="I11" s="33">
        <f>G11*2</f>
        <v>126</v>
      </c>
      <c r="J11" s="33"/>
      <c r="K11" s="8"/>
      <c r="L11" s="8"/>
      <c r="M11" s="8"/>
      <c r="N11" s="8"/>
      <c r="O11" s="8"/>
      <c r="P11" s="35" t="e">
        <f>ROUND(AVERAGE(K11:O11),2)</f>
        <v>#DIV/0!</v>
      </c>
      <c r="Q11" s="36"/>
      <c r="R11" s="36"/>
      <c r="S11" s="36"/>
      <c r="T11" s="37"/>
      <c r="U11" s="37"/>
      <c r="V11" s="38" t="e">
        <f t="shared" ref="V11:V18" si="0">(J11+P11+T11+U11)*2</f>
        <v>#DIV/0!</v>
      </c>
      <c r="W11" s="37" t="e">
        <f t="shared" ref="W11:W18" si="1">I11+V11</f>
        <v>#DIV/0!</v>
      </c>
      <c r="X11" s="54" t="s">
        <v>160</v>
      </c>
      <c r="Y11" s="54" t="s">
        <v>160</v>
      </c>
      <c r="Z11" s="18"/>
      <c r="AA11" s="26" t="s">
        <v>3</v>
      </c>
      <c r="AB11" s="19" t="s">
        <v>90</v>
      </c>
      <c r="AC11" s="19" t="s">
        <v>86</v>
      </c>
      <c r="AD11" s="9"/>
    </row>
    <row r="12" spans="1:43" ht="47.25" customHeight="1" x14ac:dyDescent="0.25">
      <c r="A12" s="6" t="s">
        <v>97</v>
      </c>
      <c r="B12" s="7" t="s">
        <v>72</v>
      </c>
      <c r="C12" s="7" t="s">
        <v>55</v>
      </c>
      <c r="D12" s="8" t="s">
        <v>30</v>
      </c>
      <c r="E12" s="19" t="s">
        <v>29</v>
      </c>
      <c r="F12" s="22" t="s">
        <v>121</v>
      </c>
      <c r="G12" s="25">
        <v>70.7</v>
      </c>
      <c r="H12" s="25">
        <v>85</v>
      </c>
      <c r="I12" s="33">
        <f t="shared" ref="I12:I14" si="2">G12+H12</f>
        <v>155.69999999999999</v>
      </c>
      <c r="J12" s="33"/>
      <c r="K12" s="8"/>
      <c r="L12" s="8"/>
      <c r="M12" s="8"/>
      <c r="N12" s="8"/>
      <c r="O12" s="8"/>
      <c r="P12" s="35" t="e">
        <f t="shared" ref="P12:P18" si="3">ROUND(AVERAGE(K12:O12),2)</f>
        <v>#DIV/0!</v>
      </c>
      <c r="Q12" s="36"/>
      <c r="R12" s="36"/>
      <c r="S12" s="36"/>
      <c r="T12" s="37"/>
      <c r="U12" s="37"/>
      <c r="V12" s="38" t="e">
        <f t="shared" si="0"/>
        <v>#DIV/0!</v>
      </c>
      <c r="W12" s="37" t="e">
        <f t="shared" si="1"/>
        <v>#DIV/0!</v>
      </c>
      <c r="X12" s="54" t="s">
        <v>160</v>
      </c>
      <c r="Y12" s="54" t="s">
        <v>160</v>
      </c>
      <c r="Z12" s="18"/>
      <c r="AA12" s="26" t="s">
        <v>85</v>
      </c>
      <c r="AB12" s="19" t="s">
        <v>4</v>
      </c>
      <c r="AC12" s="19" t="s">
        <v>86</v>
      </c>
      <c r="AD12" s="9"/>
    </row>
    <row r="13" spans="1:43" ht="47.25" customHeight="1" x14ac:dyDescent="0.25">
      <c r="A13" s="6" t="s">
        <v>98</v>
      </c>
      <c r="B13" s="7" t="s">
        <v>71</v>
      </c>
      <c r="C13" s="7" t="s">
        <v>53</v>
      </c>
      <c r="D13" s="8" t="s">
        <v>25</v>
      </c>
      <c r="E13" s="19" t="s">
        <v>24</v>
      </c>
      <c r="F13" s="22" t="s">
        <v>119</v>
      </c>
      <c r="G13" s="25">
        <v>73</v>
      </c>
      <c r="H13" s="25">
        <v>73</v>
      </c>
      <c r="I13" s="33">
        <f t="shared" si="2"/>
        <v>146</v>
      </c>
      <c r="J13" s="33"/>
      <c r="K13" s="8"/>
      <c r="L13" s="8"/>
      <c r="M13" s="8"/>
      <c r="N13" s="8"/>
      <c r="O13" s="8"/>
      <c r="P13" s="35" t="e">
        <f t="shared" si="3"/>
        <v>#DIV/0!</v>
      </c>
      <c r="Q13" s="36"/>
      <c r="R13" s="36"/>
      <c r="S13" s="36"/>
      <c r="T13" s="37"/>
      <c r="U13" s="37"/>
      <c r="V13" s="38" t="e">
        <f t="shared" si="0"/>
        <v>#DIV/0!</v>
      </c>
      <c r="W13" s="37" t="e">
        <f t="shared" si="1"/>
        <v>#DIV/0!</v>
      </c>
      <c r="X13" s="54" t="s">
        <v>160</v>
      </c>
      <c r="Y13" s="54" t="s">
        <v>160</v>
      </c>
      <c r="Z13" s="18"/>
      <c r="AA13" s="26" t="s">
        <v>3</v>
      </c>
      <c r="AB13" s="19" t="s">
        <v>4</v>
      </c>
      <c r="AC13" s="19"/>
      <c r="AD13" s="9"/>
    </row>
    <row r="14" spans="1:43" ht="47.25" customHeight="1" x14ac:dyDescent="0.25">
      <c r="A14" s="6" t="s">
        <v>99</v>
      </c>
      <c r="B14" s="7" t="s">
        <v>70</v>
      </c>
      <c r="C14" s="7" t="s">
        <v>54</v>
      </c>
      <c r="D14" s="8" t="s">
        <v>27</v>
      </c>
      <c r="E14" s="19" t="s">
        <v>24</v>
      </c>
      <c r="F14" s="22" t="s">
        <v>118</v>
      </c>
      <c r="G14" s="25">
        <v>74.7</v>
      </c>
      <c r="H14" s="25">
        <v>70</v>
      </c>
      <c r="I14" s="33">
        <f t="shared" si="2"/>
        <v>144.69999999999999</v>
      </c>
      <c r="J14" s="33"/>
      <c r="K14" s="8"/>
      <c r="L14" s="8"/>
      <c r="M14" s="8"/>
      <c r="N14" s="8"/>
      <c r="O14" s="8"/>
      <c r="P14" s="35" t="e">
        <f t="shared" si="3"/>
        <v>#DIV/0!</v>
      </c>
      <c r="Q14" s="36"/>
      <c r="R14" s="36"/>
      <c r="S14" s="36"/>
      <c r="T14" s="37"/>
      <c r="U14" s="37"/>
      <c r="V14" s="38" t="e">
        <f t="shared" si="0"/>
        <v>#DIV/0!</v>
      </c>
      <c r="W14" s="37" t="e">
        <f t="shared" si="1"/>
        <v>#DIV/0!</v>
      </c>
      <c r="X14" s="54" t="s">
        <v>160</v>
      </c>
      <c r="Y14" s="54" t="s">
        <v>160</v>
      </c>
      <c r="Z14" s="18"/>
      <c r="AA14" s="26" t="s">
        <v>3</v>
      </c>
      <c r="AB14" s="19" t="s">
        <v>4</v>
      </c>
      <c r="AC14" s="19"/>
      <c r="AD14" s="9"/>
    </row>
    <row r="15" spans="1:43" ht="47.25" customHeight="1" x14ac:dyDescent="0.25">
      <c r="A15" s="6" t="s">
        <v>100</v>
      </c>
      <c r="B15" s="7" t="s">
        <v>62</v>
      </c>
      <c r="C15" s="7" t="s">
        <v>57</v>
      </c>
      <c r="D15" s="8" t="s">
        <v>34</v>
      </c>
      <c r="E15" s="19" t="s">
        <v>29</v>
      </c>
      <c r="F15" s="22" t="s">
        <v>122</v>
      </c>
      <c r="G15" s="92">
        <v>6.19</v>
      </c>
      <c r="H15" s="93"/>
      <c r="I15" s="33">
        <f t="shared" ref="I15:I18" si="4">G15*2</f>
        <v>12.38</v>
      </c>
      <c r="J15" s="33"/>
      <c r="K15" s="8"/>
      <c r="L15" s="8"/>
      <c r="M15" s="8"/>
      <c r="N15" s="8"/>
      <c r="O15" s="8"/>
      <c r="P15" s="35" t="e">
        <f t="shared" si="3"/>
        <v>#DIV/0!</v>
      </c>
      <c r="Q15" s="36"/>
      <c r="R15" s="36"/>
      <c r="S15" s="36"/>
      <c r="T15" s="37"/>
      <c r="U15" s="37"/>
      <c r="V15" s="38" t="e">
        <f t="shared" si="0"/>
        <v>#DIV/0!</v>
      </c>
      <c r="W15" s="37" t="e">
        <f t="shared" si="1"/>
        <v>#DIV/0!</v>
      </c>
      <c r="X15" s="54" t="s">
        <v>160</v>
      </c>
      <c r="Y15" s="54" t="s">
        <v>160</v>
      </c>
      <c r="Z15" s="18"/>
      <c r="AA15" s="26" t="s">
        <v>3</v>
      </c>
      <c r="AB15" s="19" t="s">
        <v>4</v>
      </c>
      <c r="AC15" s="19" t="s">
        <v>86</v>
      </c>
      <c r="AD15" s="9"/>
    </row>
    <row r="16" spans="1:43" ht="47.25" customHeight="1" x14ac:dyDescent="0.25">
      <c r="A16" s="6" t="s">
        <v>101</v>
      </c>
      <c r="B16" s="7" t="s">
        <v>63</v>
      </c>
      <c r="C16" s="7" t="s">
        <v>58</v>
      </c>
      <c r="D16" s="8" t="s">
        <v>36</v>
      </c>
      <c r="E16" s="19" t="s">
        <v>29</v>
      </c>
      <c r="F16" s="22" t="s">
        <v>122</v>
      </c>
      <c r="G16" s="92">
        <v>68.099999999999994</v>
      </c>
      <c r="H16" s="93"/>
      <c r="I16" s="33">
        <f t="shared" si="4"/>
        <v>136.19999999999999</v>
      </c>
      <c r="J16" s="33"/>
      <c r="K16" s="8"/>
      <c r="L16" s="8"/>
      <c r="M16" s="8"/>
      <c r="N16" s="8"/>
      <c r="O16" s="8"/>
      <c r="P16" s="35" t="e">
        <f t="shared" si="3"/>
        <v>#DIV/0!</v>
      </c>
      <c r="Q16" s="36"/>
      <c r="R16" s="36"/>
      <c r="S16" s="36"/>
      <c r="T16" s="37"/>
      <c r="U16" s="37"/>
      <c r="V16" s="38" t="e">
        <f t="shared" si="0"/>
        <v>#DIV/0!</v>
      </c>
      <c r="W16" s="37" t="e">
        <f t="shared" si="1"/>
        <v>#DIV/0!</v>
      </c>
      <c r="X16" s="54" t="s">
        <v>160</v>
      </c>
      <c r="Y16" s="54" t="s">
        <v>160</v>
      </c>
      <c r="Z16" s="18"/>
      <c r="AA16" s="26" t="s">
        <v>4</v>
      </c>
      <c r="AB16" s="19" t="s">
        <v>4</v>
      </c>
      <c r="AC16" s="19" t="s">
        <v>91</v>
      </c>
      <c r="AD16" s="9"/>
    </row>
    <row r="17" spans="1:30" ht="47.25" customHeight="1" x14ac:dyDescent="0.25">
      <c r="A17" s="6" t="s">
        <v>102</v>
      </c>
      <c r="B17" s="7" t="s">
        <v>66</v>
      </c>
      <c r="C17" s="7" t="s">
        <v>59</v>
      </c>
      <c r="D17" s="8" t="s">
        <v>38</v>
      </c>
      <c r="E17" s="19" t="s">
        <v>29</v>
      </c>
      <c r="F17" s="22" t="s">
        <v>122</v>
      </c>
      <c r="G17" s="92">
        <v>79</v>
      </c>
      <c r="H17" s="93"/>
      <c r="I17" s="33">
        <f t="shared" si="4"/>
        <v>158</v>
      </c>
      <c r="J17" s="33"/>
      <c r="K17" s="8"/>
      <c r="L17" s="8"/>
      <c r="M17" s="8"/>
      <c r="N17" s="8"/>
      <c r="O17" s="8"/>
      <c r="P17" s="35" t="e">
        <f t="shared" si="3"/>
        <v>#DIV/0!</v>
      </c>
      <c r="Q17" s="36"/>
      <c r="R17" s="36"/>
      <c r="S17" s="36"/>
      <c r="T17" s="37"/>
      <c r="U17" s="37"/>
      <c r="V17" s="38" t="e">
        <f t="shared" si="0"/>
        <v>#DIV/0!</v>
      </c>
      <c r="W17" s="37" t="e">
        <f t="shared" si="1"/>
        <v>#DIV/0!</v>
      </c>
      <c r="X17" s="54" t="s">
        <v>160</v>
      </c>
      <c r="Y17" s="54" t="s">
        <v>160</v>
      </c>
      <c r="Z17" s="18"/>
      <c r="AA17" s="26" t="s">
        <v>3</v>
      </c>
      <c r="AB17" s="19" t="s">
        <v>90</v>
      </c>
      <c r="AC17" s="19" t="s">
        <v>86</v>
      </c>
      <c r="AD17" s="9"/>
    </row>
    <row r="18" spans="1:30" ht="47.25" customHeight="1" x14ac:dyDescent="0.25">
      <c r="A18" s="6" t="s">
        <v>103</v>
      </c>
      <c r="B18" s="7" t="s">
        <v>67</v>
      </c>
      <c r="C18" s="7" t="s">
        <v>60</v>
      </c>
      <c r="D18" s="8" t="s">
        <v>40</v>
      </c>
      <c r="E18" s="19" t="s">
        <v>29</v>
      </c>
      <c r="F18" s="22" t="s">
        <v>122</v>
      </c>
      <c r="G18" s="92">
        <v>81</v>
      </c>
      <c r="H18" s="93"/>
      <c r="I18" s="33">
        <f t="shared" si="4"/>
        <v>162</v>
      </c>
      <c r="J18" s="33"/>
      <c r="K18" s="8"/>
      <c r="L18" s="8"/>
      <c r="M18" s="8"/>
      <c r="N18" s="8"/>
      <c r="O18" s="8"/>
      <c r="P18" s="35" t="e">
        <f t="shared" si="3"/>
        <v>#DIV/0!</v>
      </c>
      <c r="Q18" s="36"/>
      <c r="R18" s="36"/>
      <c r="S18" s="36"/>
      <c r="T18" s="37"/>
      <c r="U18" s="37"/>
      <c r="V18" s="38" t="e">
        <f t="shared" si="0"/>
        <v>#DIV/0!</v>
      </c>
      <c r="W18" s="37" t="e">
        <f t="shared" si="1"/>
        <v>#DIV/0!</v>
      </c>
      <c r="X18" s="54" t="s">
        <v>160</v>
      </c>
      <c r="Y18" s="54" t="s">
        <v>160</v>
      </c>
      <c r="Z18" s="18"/>
      <c r="AA18" s="26" t="s">
        <v>3</v>
      </c>
      <c r="AB18" s="19" t="s">
        <v>90</v>
      </c>
      <c r="AC18" s="19" t="s">
        <v>86</v>
      </c>
      <c r="AD18" s="9"/>
    </row>
    <row r="19" spans="1:30" s="17" customFormat="1" ht="18.75" x14ac:dyDescent="0.3"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1"/>
      <c r="X19" s="51"/>
      <c r="Y19" s="51"/>
    </row>
    <row r="20" spans="1:30" s="17" customFormat="1" ht="18.75" x14ac:dyDescent="0.3">
      <c r="F20" s="94" t="s">
        <v>158</v>
      </c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4"/>
      <c r="X20" s="94"/>
      <c r="Y20" s="94"/>
      <c r="Z20" s="94"/>
    </row>
    <row r="21" spans="1:30" s="17" customFormat="1" ht="18.75" x14ac:dyDescent="0.3">
      <c r="A21" s="109" t="s">
        <v>167</v>
      </c>
      <c r="B21" s="109"/>
      <c r="C21" s="109"/>
      <c r="D21" s="109"/>
      <c r="E21" s="109"/>
      <c r="F21" s="95" t="s">
        <v>157</v>
      </c>
      <c r="G21" s="95"/>
      <c r="H21" s="95"/>
      <c r="I21" s="95"/>
      <c r="J21" s="95"/>
      <c r="K21" s="95"/>
      <c r="L21" s="95"/>
      <c r="M21" s="95"/>
      <c r="N21" s="95"/>
      <c r="O21" s="95"/>
      <c r="P21" s="95"/>
      <c r="Q21" s="95"/>
      <c r="R21" s="95"/>
      <c r="S21" s="95"/>
      <c r="T21" s="95"/>
      <c r="U21" s="95"/>
      <c r="V21" s="95"/>
      <c r="W21" s="95"/>
      <c r="X21" s="95"/>
      <c r="Y21" s="95"/>
      <c r="Z21" s="95"/>
    </row>
    <row r="22" spans="1:30" s="17" customFormat="1" ht="18.75" x14ac:dyDescent="0.3"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1"/>
      <c r="X22" s="51"/>
      <c r="Y22" s="51"/>
    </row>
    <row r="23" spans="1:30" s="17" customFormat="1" ht="18.75" x14ac:dyDescent="0.3"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1"/>
      <c r="X23" s="51"/>
      <c r="Y23" s="51"/>
    </row>
    <row r="24" spans="1:30" s="17" customFormat="1" ht="18.75" x14ac:dyDescent="0.3"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1"/>
      <c r="X24" s="51"/>
      <c r="Y24" s="51"/>
    </row>
    <row r="25" spans="1:30" s="17" customFormat="1" ht="34.5" customHeight="1" x14ac:dyDescent="0.3"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1"/>
      <c r="X25" s="51"/>
      <c r="Y25" s="51"/>
    </row>
    <row r="26" spans="1:30" s="17" customFormat="1" ht="18.75" x14ac:dyDescent="0.3"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</row>
    <row r="27" spans="1:30" s="17" customFormat="1" ht="33" customHeight="1" x14ac:dyDescent="0.3"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1"/>
      <c r="X27" s="51"/>
      <c r="Y27" s="51"/>
    </row>
    <row r="28" spans="1:30" s="17" customFormat="1" ht="18.75" x14ac:dyDescent="0.3"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1"/>
      <c r="X28" s="51"/>
      <c r="Y28" s="51"/>
    </row>
    <row r="29" spans="1:30" s="17" customFormat="1" ht="33.75" customHeight="1" x14ac:dyDescent="0.3"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1"/>
      <c r="X29" s="51"/>
      <c r="Y29" s="51"/>
    </row>
  </sheetData>
  <mergeCells count="32">
    <mergeCell ref="A3:E3"/>
    <mergeCell ref="A1:E1"/>
    <mergeCell ref="F1:Z1"/>
    <mergeCell ref="AA1:AD1"/>
    <mergeCell ref="A2:E2"/>
    <mergeCell ref="F2:Z2"/>
    <mergeCell ref="AA5:AD5"/>
    <mergeCell ref="A7:A9"/>
    <mergeCell ref="B7:B9"/>
    <mergeCell ref="C7:C9"/>
    <mergeCell ref="D7:D9"/>
    <mergeCell ref="E7:E9"/>
    <mergeCell ref="F7:F9"/>
    <mergeCell ref="G7:I7"/>
    <mergeCell ref="J7:V9"/>
    <mergeCell ref="Z7:Z9"/>
    <mergeCell ref="G8:G9"/>
    <mergeCell ref="H8:H9"/>
    <mergeCell ref="I8:I9"/>
    <mergeCell ref="A5:Z5"/>
    <mergeCell ref="G11:H11"/>
    <mergeCell ref="G15:H15"/>
    <mergeCell ref="W7:W9"/>
    <mergeCell ref="X7:X9"/>
    <mergeCell ref="Y7:Y9"/>
    <mergeCell ref="A21:E21"/>
    <mergeCell ref="F21:Z21"/>
    <mergeCell ref="F26:Z26"/>
    <mergeCell ref="G16:H16"/>
    <mergeCell ref="G17:H17"/>
    <mergeCell ref="G18:H18"/>
    <mergeCell ref="F20:Z20"/>
  </mergeCells>
  <pageMargins left="0.22" right="0.2" top="0.43" bottom="0.41" header="0.2" footer="0.2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4"/>
  <sheetViews>
    <sheetView topLeftCell="A7" workbookViewId="0">
      <pane ySplit="1785" activePane="bottomLeft"/>
      <selection activeCell="X7" sqref="X1:X1048576"/>
      <selection pane="bottomLeft" activeCell="AF5" sqref="AF5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7" style="1" customWidth="1"/>
    <col min="4" max="4" width="11.28515625" style="1" bestFit="1" customWidth="1"/>
    <col min="5" max="5" width="12.7109375" style="1" customWidth="1"/>
    <col min="6" max="6" width="17.140625" style="1" customWidth="1"/>
    <col min="7" max="7" width="8" style="1" hidden="1" customWidth="1"/>
    <col min="8" max="8" width="8.28515625" style="1" hidden="1" customWidth="1"/>
    <col min="9" max="9" width="13.5703125" style="52" hidden="1" customWidth="1"/>
    <col min="10" max="10" width="12.5703125" style="52" hidden="1" customWidth="1"/>
    <col min="11" max="15" width="7" style="52" hidden="1" customWidth="1"/>
    <col min="16" max="16" width="11.140625" style="52" hidden="1" customWidth="1"/>
    <col min="17" max="19" width="8.7109375" style="52" customWidth="1"/>
    <col min="20" max="20" width="12" style="52" customWidth="1"/>
    <col min="21" max="21" width="13.85546875" style="52" hidden="1" customWidth="1"/>
    <col min="22" max="22" width="11.140625" style="52" hidden="1" customWidth="1"/>
    <col min="23" max="23" width="11.140625" style="53" hidden="1" customWidth="1"/>
    <col min="24" max="24" width="14" style="53" customWidth="1"/>
    <col min="25" max="25" width="17.85546875" style="1" customWidth="1"/>
    <col min="26" max="26" width="8.7109375" style="3" hidden="1" customWidth="1"/>
    <col min="27" max="27" width="9.140625" style="3" hidden="1" customWidth="1"/>
    <col min="28" max="28" width="14.85546875" style="3" hidden="1" customWidth="1"/>
    <col min="29" max="29" width="34.28515625" style="1" hidden="1" customWidth="1"/>
    <col min="30" max="16384" width="7.140625" style="1"/>
  </cols>
  <sheetData>
    <row r="1" spans="1:42" ht="18.75" customHeight="1" x14ac:dyDescent="0.3">
      <c r="A1" s="99" t="s">
        <v>164</v>
      </c>
      <c r="B1" s="99"/>
      <c r="C1" s="99"/>
      <c r="D1" s="99"/>
      <c r="E1" s="99"/>
      <c r="F1" s="52"/>
      <c r="G1" s="47" t="s">
        <v>108</v>
      </c>
      <c r="H1" s="47"/>
      <c r="I1" s="47"/>
      <c r="J1" s="47"/>
      <c r="K1" s="47"/>
      <c r="L1" s="47"/>
      <c r="M1" s="47"/>
      <c r="N1" s="47"/>
      <c r="O1" s="101" t="s">
        <v>156</v>
      </c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85"/>
      <c r="AA1" s="85"/>
      <c r="AB1" s="85"/>
      <c r="AC1" s="85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</row>
    <row r="2" spans="1:42" ht="16.5" x14ac:dyDescent="0.25">
      <c r="A2" s="100" t="s">
        <v>106</v>
      </c>
      <c r="B2" s="100"/>
      <c r="C2" s="100"/>
      <c r="D2" s="100"/>
      <c r="E2" s="100"/>
      <c r="F2" s="53"/>
      <c r="G2" s="5"/>
      <c r="H2" s="5"/>
      <c r="O2" s="102" t="s">
        <v>108</v>
      </c>
      <c r="P2" s="102"/>
      <c r="Q2" s="102"/>
      <c r="R2" s="102"/>
      <c r="S2" s="102"/>
      <c r="T2" s="102"/>
      <c r="U2" s="102"/>
      <c r="V2" s="102"/>
      <c r="W2" s="102"/>
      <c r="X2" s="102"/>
      <c r="Y2" s="102"/>
      <c r="AK2"/>
      <c r="AL2" s="2"/>
      <c r="AM2" s="3"/>
      <c r="AN2" s="3"/>
      <c r="AO2" s="3"/>
    </row>
    <row r="3" spans="1:42" x14ac:dyDescent="0.25">
      <c r="A3" s="100" t="s">
        <v>105</v>
      </c>
      <c r="B3" s="100"/>
      <c r="C3" s="100"/>
      <c r="D3" s="100"/>
      <c r="E3" s="100"/>
      <c r="F3" s="53"/>
      <c r="G3" s="5"/>
      <c r="H3" s="5"/>
      <c r="AK3"/>
      <c r="AL3" s="2"/>
      <c r="AM3" s="3"/>
      <c r="AN3" s="3"/>
      <c r="AO3" s="3"/>
    </row>
    <row r="4" spans="1:42" x14ac:dyDescent="0.25">
      <c r="A4" s="52"/>
      <c r="E4" s="52"/>
      <c r="F4" s="52"/>
      <c r="G4" s="52"/>
      <c r="AK4"/>
      <c r="AL4" s="2"/>
      <c r="AM4" s="3"/>
      <c r="AN4" s="3"/>
      <c r="AO4" s="3"/>
    </row>
    <row r="5" spans="1:42" s="4" customFormat="1" ht="57.75" customHeight="1" x14ac:dyDescent="0.25">
      <c r="A5" s="84" t="s">
        <v>175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Z6" s="45"/>
      <c r="AA6" s="45"/>
      <c r="AB6" s="45"/>
      <c r="AC6" s="45"/>
    </row>
    <row r="7" spans="1:42" ht="36" customHeight="1" x14ac:dyDescent="0.25">
      <c r="A7" s="90" t="s">
        <v>79</v>
      </c>
      <c r="B7" s="91" t="s">
        <v>131</v>
      </c>
      <c r="C7" s="90" t="s">
        <v>132</v>
      </c>
      <c r="D7" s="91" t="s">
        <v>133</v>
      </c>
      <c r="E7" s="91" t="s">
        <v>134</v>
      </c>
      <c r="F7" s="91" t="s">
        <v>107</v>
      </c>
      <c r="G7" s="86" t="s">
        <v>140</v>
      </c>
      <c r="H7" s="86"/>
      <c r="I7" s="86"/>
      <c r="J7" s="86" t="s">
        <v>174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 t="s">
        <v>151</v>
      </c>
      <c r="X7" s="86" t="s">
        <v>166</v>
      </c>
      <c r="Y7" s="98" t="s">
        <v>80</v>
      </c>
    </row>
    <row r="8" spans="1:42" s="28" customFormat="1" ht="38.25" customHeight="1" x14ac:dyDescent="0.25">
      <c r="A8" s="90"/>
      <c r="B8" s="91"/>
      <c r="C8" s="90"/>
      <c r="D8" s="91"/>
      <c r="E8" s="91"/>
      <c r="F8" s="91"/>
      <c r="G8" s="49"/>
      <c r="H8" s="49"/>
      <c r="I8" s="48"/>
      <c r="J8" s="48"/>
      <c r="K8" s="49" t="s">
        <v>126</v>
      </c>
      <c r="L8" s="49" t="s">
        <v>127</v>
      </c>
      <c r="M8" s="49" t="s">
        <v>128</v>
      </c>
      <c r="N8" s="49" t="s">
        <v>129</v>
      </c>
      <c r="O8" s="49" t="s">
        <v>130</v>
      </c>
      <c r="P8" s="48" t="s">
        <v>171</v>
      </c>
      <c r="Q8" s="49" t="s">
        <v>126</v>
      </c>
      <c r="R8" s="49" t="s">
        <v>127</v>
      </c>
      <c r="S8" s="49" t="s">
        <v>128</v>
      </c>
      <c r="T8" s="48" t="s">
        <v>171</v>
      </c>
      <c r="U8" s="48"/>
      <c r="V8" s="48"/>
      <c r="W8" s="86"/>
      <c r="X8" s="86"/>
      <c r="Y8" s="98"/>
      <c r="Z8" s="29" t="s">
        <v>0</v>
      </c>
      <c r="AA8" s="30" t="s">
        <v>87</v>
      </c>
      <c r="AB8" s="30" t="s">
        <v>81</v>
      </c>
      <c r="AC8" s="30" t="s">
        <v>80</v>
      </c>
    </row>
    <row r="9" spans="1:42" hidden="1" x14ac:dyDescent="0.25">
      <c r="A9" s="24" t="s">
        <v>1</v>
      </c>
      <c r="B9" s="24" t="s">
        <v>5</v>
      </c>
      <c r="C9" s="24" t="s">
        <v>7</v>
      </c>
      <c r="D9" s="24" t="s">
        <v>9</v>
      </c>
      <c r="E9" s="24" t="s">
        <v>11</v>
      </c>
      <c r="F9" s="24" t="s">
        <v>14</v>
      </c>
      <c r="G9" s="24" t="s">
        <v>17</v>
      </c>
      <c r="H9" s="24" t="s">
        <v>19</v>
      </c>
      <c r="I9" s="24" t="s">
        <v>136</v>
      </c>
      <c r="J9" s="24" t="s">
        <v>23</v>
      </c>
      <c r="K9" s="24" t="s">
        <v>26</v>
      </c>
      <c r="L9" s="24" t="s">
        <v>28</v>
      </c>
      <c r="M9" s="24" t="s">
        <v>31</v>
      </c>
      <c r="N9" s="24" t="s">
        <v>33</v>
      </c>
      <c r="O9" s="24" t="s">
        <v>35</v>
      </c>
      <c r="P9" s="24" t="s">
        <v>37</v>
      </c>
      <c r="Q9" s="24" t="s">
        <v>39</v>
      </c>
      <c r="R9" s="24" t="s">
        <v>41</v>
      </c>
      <c r="S9" s="24" t="s">
        <v>137</v>
      </c>
      <c r="T9" s="24" t="s">
        <v>138</v>
      </c>
      <c r="U9" s="24" t="s">
        <v>139</v>
      </c>
      <c r="V9" s="24" t="s">
        <v>141</v>
      </c>
      <c r="W9" s="24" t="s">
        <v>146</v>
      </c>
      <c r="X9" s="24"/>
      <c r="Y9" s="24" t="s">
        <v>149</v>
      </c>
      <c r="Z9" s="26"/>
      <c r="AA9" s="19"/>
      <c r="AB9" s="19"/>
      <c r="AC9" s="23"/>
    </row>
    <row r="10" spans="1:42" ht="80.25" customHeight="1" x14ac:dyDescent="0.25">
      <c r="A10" s="6" t="s">
        <v>96</v>
      </c>
      <c r="B10" s="7" t="s">
        <v>74</v>
      </c>
      <c r="C10" s="7" t="s">
        <v>49</v>
      </c>
      <c r="D10" s="8" t="s">
        <v>16</v>
      </c>
      <c r="E10" s="19" t="s">
        <v>15</v>
      </c>
      <c r="F10" s="22" t="s">
        <v>124</v>
      </c>
      <c r="G10" s="25">
        <v>71.900000000000006</v>
      </c>
      <c r="H10" s="25">
        <v>64</v>
      </c>
      <c r="I10" s="33">
        <f>G10+H10</f>
        <v>135.9</v>
      </c>
      <c r="J10" s="33"/>
      <c r="K10" s="8"/>
      <c r="L10" s="8"/>
      <c r="M10" s="8"/>
      <c r="N10" s="8"/>
      <c r="O10" s="8"/>
      <c r="P10" s="35" t="e">
        <f t="shared" ref="P10:P13" si="0">ROUND(AVERAGE(K10:O10),2)</f>
        <v>#DIV/0!</v>
      </c>
      <c r="Q10" s="36"/>
      <c r="R10" s="36"/>
      <c r="S10" s="36"/>
      <c r="T10" s="37" t="e">
        <f t="shared" ref="T10:T13" si="1">ROUND(AVERAGE(Q10:S10),2)</f>
        <v>#DIV/0!</v>
      </c>
      <c r="U10" s="37"/>
      <c r="V10" s="38" t="e">
        <f t="shared" ref="V10:V13" si="2">(J10+P10+T10+U10)*2</f>
        <v>#DIV/0!</v>
      </c>
      <c r="W10" s="37" t="e">
        <f t="shared" ref="W10:W13" si="3">I10+V10</f>
        <v>#DIV/0!</v>
      </c>
      <c r="X10" s="54" t="s">
        <v>177</v>
      </c>
      <c r="Y10" s="18"/>
      <c r="Z10" s="26" t="s">
        <v>4</v>
      </c>
      <c r="AA10" s="19" t="s">
        <v>4</v>
      </c>
      <c r="AB10" s="19" t="s">
        <v>82</v>
      </c>
      <c r="AC10" s="20" t="s">
        <v>110</v>
      </c>
    </row>
    <row r="11" spans="1:42" ht="47.25" customHeight="1" x14ac:dyDescent="0.25">
      <c r="A11" s="6" t="s">
        <v>97</v>
      </c>
      <c r="B11" s="7" t="s">
        <v>69</v>
      </c>
      <c r="C11" s="7" t="s">
        <v>47</v>
      </c>
      <c r="D11" s="8" t="s">
        <v>10</v>
      </c>
      <c r="E11" s="19" t="s">
        <v>94</v>
      </c>
      <c r="F11" s="22" t="s">
        <v>123</v>
      </c>
      <c r="G11" s="25">
        <v>73.5</v>
      </c>
      <c r="H11" s="25">
        <v>62</v>
      </c>
      <c r="I11" s="33">
        <f t="shared" ref="I11" si="4">G11+H11</f>
        <v>135.5</v>
      </c>
      <c r="J11" s="33"/>
      <c r="K11" s="8"/>
      <c r="L11" s="8"/>
      <c r="M11" s="8"/>
      <c r="N11" s="8"/>
      <c r="O11" s="8"/>
      <c r="P11" s="35" t="e">
        <f t="shared" si="0"/>
        <v>#DIV/0!</v>
      </c>
      <c r="Q11" s="36"/>
      <c r="R11" s="36"/>
      <c r="S11" s="36"/>
      <c r="T11" s="37" t="e">
        <f t="shared" si="1"/>
        <v>#DIV/0!</v>
      </c>
      <c r="U11" s="37"/>
      <c r="V11" s="38" t="e">
        <f t="shared" si="2"/>
        <v>#DIV/0!</v>
      </c>
      <c r="W11" s="37" t="e">
        <f t="shared" si="3"/>
        <v>#DIV/0!</v>
      </c>
      <c r="X11" s="54" t="s">
        <v>177</v>
      </c>
      <c r="Y11" s="7"/>
      <c r="Z11" s="26" t="s">
        <v>3</v>
      </c>
      <c r="AA11" s="19" t="s">
        <v>89</v>
      </c>
      <c r="AB11" s="19" t="s">
        <v>88</v>
      </c>
      <c r="AC11" s="9"/>
    </row>
    <row r="12" spans="1:42" ht="66" customHeight="1" x14ac:dyDescent="0.25">
      <c r="A12" s="6" t="s">
        <v>98</v>
      </c>
      <c r="B12" s="7" t="s">
        <v>65</v>
      </c>
      <c r="C12" s="7" t="s">
        <v>51</v>
      </c>
      <c r="D12" s="8" t="s">
        <v>20</v>
      </c>
      <c r="E12" s="19" t="s">
        <v>15</v>
      </c>
      <c r="F12" s="22" t="s">
        <v>117</v>
      </c>
      <c r="G12" s="92">
        <v>68.099999999999994</v>
      </c>
      <c r="H12" s="93"/>
      <c r="I12" s="33">
        <f t="shared" ref="I12" si="5">G12*2</f>
        <v>136.19999999999999</v>
      </c>
      <c r="J12" s="32"/>
      <c r="K12" s="8"/>
      <c r="L12" s="8"/>
      <c r="M12" s="8"/>
      <c r="N12" s="8"/>
      <c r="O12" s="8"/>
      <c r="P12" s="35" t="e">
        <f t="shared" si="0"/>
        <v>#DIV/0!</v>
      </c>
      <c r="Q12" s="36"/>
      <c r="R12" s="36"/>
      <c r="S12" s="36"/>
      <c r="T12" s="37" t="e">
        <f t="shared" si="1"/>
        <v>#DIV/0!</v>
      </c>
      <c r="U12" s="37"/>
      <c r="V12" s="38" t="e">
        <f t="shared" si="2"/>
        <v>#DIV/0!</v>
      </c>
      <c r="W12" s="37" t="e">
        <f t="shared" si="3"/>
        <v>#DIV/0!</v>
      </c>
      <c r="X12" s="54" t="s">
        <v>177</v>
      </c>
      <c r="Y12" s="18"/>
      <c r="Z12" s="26" t="s">
        <v>83</v>
      </c>
      <c r="AA12" s="19" t="s">
        <v>4</v>
      </c>
      <c r="AB12" s="19" t="s">
        <v>88</v>
      </c>
      <c r="AC12" s="20"/>
    </row>
    <row r="13" spans="1:42" ht="47.25" customHeight="1" x14ac:dyDescent="0.25">
      <c r="A13" s="6" t="s">
        <v>99</v>
      </c>
      <c r="B13" s="7" t="s">
        <v>43</v>
      </c>
      <c r="C13" s="7" t="s">
        <v>50</v>
      </c>
      <c r="D13" s="8" t="s">
        <v>18</v>
      </c>
      <c r="E13" s="19" t="s">
        <v>15</v>
      </c>
      <c r="F13" s="22" t="s">
        <v>116</v>
      </c>
      <c r="G13" s="25">
        <v>72.900000000000006</v>
      </c>
      <c r="H13" s="25">
        <v>79</v>
      </c>
      <c r="I13" s="33">
        <f>G13+H13</f>
        <v>151.9</v>
      </c>
      <c r="J13" s="33"/>
      <c r="K13" s="8"/>
      <c r="L13" s="8"/>
      <c r="M13" s="8"/>
      <c r="N13" s="8"/>
      <c r="O13" s="8"/>
      <c r="P13" s="35" t="e">
        <f t="shared" si="0"/>
        <v>#DIV/0!</v>
      </c>
      <c r="Q13" s="36"/>
      <c r="R13" s="36"/>
      <c r="S13" s="36"/>
      <c r="T13" s="37" t="e">
        <f t="shared" si="1"/>
        <v>#DIV/0!</v>
      </c>
      <c r="U13" s="37"/>
      <c r="V13" s="38" t="e">
        <f t="shared" si="2"/>
        <v>#DIV/0!</v>
      </c>
      <c r="W13" s="37" t="e">
        <f t="shared" si="3"/>
        <v>#DIV/0!</v>
      </c>
      <c r="X13" s="54" t="s">
        <v>177</v>
      </c>
      <c r="Y13" s="18"/>
      <c r="Z13" s="26" t="s">
        <v>4</v>
      </c>
      <c r="AA13" s="19" t="s">
        <v>4</v>
      </c>
      <c r="AB13" s="19" t="s">
        <v>84</v>
      </c>
      <c r="AC13" s="9"/>
    </row>
    <row r="14" spans="1:42" s="17" customFormat="1" ht="18.75" x14ac:dyDescent="0.3"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1"/>
      <c r="X14" s="51"/>
    </row>
    <row r="15" spans="1:42" s="17" customFormat="1" ht="18.75" x14ac:dyDescent="0.3">
      <c r="I15" s="50"/>
      <c r="J15" s="50"/>
      <c r="K15" s="50"/>
      <c r="L15" s="50"/>
      <c r="M15" s="50"/>
      <c r="T15" s="94" t="s">
        <v>158</v>
      </c>
      <c r="U15" s="94"/>
      <c r="V15" s="94"/>
      <c r="W15" s="94"/>
      <c r="X15" s="94"/>
      <c r="Y15" s="94"/>
    </row>
    <row r="16" spans="1:42" s="17" customFormat="1" ht="18.75" x14ac:dyDescent="0.3">
      <c r="A16" s="57" t="s">
        <v>167</v>
      </c>
      <c r="C16" s="57"/>
      <c r="D16" s="57"/>
      <c r="E16" s="57"/>
      <c r="F16" s="95" t="s">
        <v>176</v>
      </c>
      <c r="G16" s="95"/>
      <c r="H16" s="95"/>
      <c r="I16" s="95"/>
      <c r="J16" s="95"/>
      <c r="K16" s="95"/>
      <c r="L16" s="95"/>
      <c r="M16" s="95"/>
      <c r="N16" s="95"/>
      <c r="O16" s="95"/>
      <c r="P16" s="95"/>
      <c r="Q16" s="95"/>
      <c r="R16" s="95"/>
      <c r="S16" s="95"/>
      <c r="T16" s="95" t="s">
        <v>157</v>
      </c>
      <c r="U16" s="95"/>
      <c r="V16" s="95"/>
      <c r="W16" s="95"/>
      <c r="X16" s="95"/>
      <c r="Y16" s="95"/>
    </row>
    <row r="17" spans="9:38" s="17" customFormat="1" ht="18.75" x14ac:dyDescent="0.3"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1"/>
      <c r="X17" s="51"/>
      <c r="AA17" s="56"/>
      <c r="AB17" s="56"/>
      <c r="AC17" s="56"/>
      <c r="AD17" s="56"/>
      <c r="AE17" s="56"/>
      <c r="AF17" s="56"/>
      <c r="AG17" s="56"/>
      <c r="AH17" s="56"/>
      <c r="AI17" s="56"/>
      <c r="AJ17" s="56"/>
      <c r="AK17" s="56"/>
      <c r="AL17" s="56"/>
    </row>
    <row r="18" spans="9:38" s="17" customFormat="1" ht="18.75" x14ac:dyDescent="0.3">
      <c r="I18" s="50"/>
      <c r="J18" s="50"/>
      <c r="K18" s="50"/>
      <c r="L18" s="50"/>
      <c r="M18" s="50"/>
      <c r="N18" s="50"/>
      <c r="O18" s="50"/>
      <c r="P18" s="50"/>
      <c r="Q18" s="50"/>
      <c r="R18" s="50"/>
      <c r="S18" s="50"/>
      <c r="T18" s="50"/>
      <c r="U18" s="50"/>
      <c r="V18" s="50"/>
      <c r="W18" s="51"/>
      <c r="X18" s="51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</row>
    <row r="19" spans="9:38" s="17" customFormat="1" ht="18.75" x14ac:dyDescent="0.3"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1"/>
      <c r="X19" s="51"/>
    </row>
    <row r="20" spans="9:38" s="17" customFormat="1" ht="34.5" customHeight="1" x14ac:dyDescent="0.3"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1"/>
      <c r="X20" s="51"/>
    </row>
    <row r="21" spans="9:38" s="17" customFormat="1" ht="18.75" x14ac:dyDescent="0.3"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1"/>
      <c r="X21" s="51"/>
    </row>
    <row r="22" spans="9:38" s="17" customFormat="1" ht="33" customHeight="1" x14ac:dyDescent="0.3"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1"/>
      <c r="X22" s="51"/>
    </row>
    <row r="23" spans="9:38" s="17" customFormat="1" ht="18.75" x14ac:dyDescent="0.3"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1"/>
      <c r="X23" s="51"/>
    </row>
    <row r="24" spans="9:38" s="17" customFormat="1" ht="33.75" customHeight="1" x14ac:dyDescent="0.3"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1"/>
      <c r="X24" s="51"/>
    </row>
  </sheetData>
  <mergeCells count="23">
    <mergeCell ref="A3:E3"/>
    <mergeCell ref="A1:E1"/>
    <mergeCell ref="O1:Y1"/>
    <mergeCell ref="Z1:AC1"/>
    <mergeCell ref="A2:E2"/>
    <mergeCell ref="O2:Y2"/>
    <mergeCell ref="A5:Y5"/>
    <mergeCell ref="Z5:AC5"/>
    <mergeCell ref="A7:A8"/>
    <mergeCell ref="B7:B8"/>
    <mergeCell ref="C7:C8"/>
    <mergeCell ref="D7:D8"/>
    <mergeCell ref="E7:E8"/>
    <mergeCell ref="F7:F8"/>
    <mergeCell ref="G7:I7"/>
    <mergeCell ref="J7:V7"/>
    <mergeCell ref="G12:H12"/>
    <mergeCell ref="T15:Y15"/>
    <mergeCell ref="T16:Y16"/>
    <mergeCell ref="F16:S16"/>
    <mergeCell ref="W7:W8"/>
    <mergeCell ref="X7:X8"/>
    <mergeCell ref="Y7:Y8"/>
  </mergeCells>
  <pageMargins left="0.45" right="0.2" top="0.28000000000000003" bottom="0.28000000000000003" header="0.2" footer="0.2"/>
  <pageSetup paperSize="9" orientation="landscape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26"/>
  <sheetViews>
    <sheetView topLeftCell="A7" workbookViewId="0">
      <pane ySplit="1785" activePane="bottomLeft"/>
      <selection activeCell="X1" sqref="X1:X1048576"/>
      <selection pane="bottomLeft" activeCell="A5" sqref="A5:Y5"/>
    </sheetView>
  </sheetViews>
  <sheetFormatPr defaultColWidth="7.140625" defaultRowHeight="15.75" x14ac:dyDescent="0.25"/>
  <cols>
    <col min="1" max="1" width="4" style="1" customWidth="1"/>
    <col min="2" max="2" width="5.85546875" style="1" customWidth="1"/>
    <col min="3" max="3" width="17" style="1" customWidth="1"/>
    <col min="4" max="4" width="11.28515625" style="1" bestFit="1" customWidth="1"/>
    <col min="5" max="5" width="12.7109375" style="1" customWidth="1"/>
    <col min="6" max="6" width="17.140625" style="1" customWidth="1"/>
    <col min="7" max="7" width="8" style="1" hidden="1" customWidth="1"/>
    <col min="8" max="8" width="8.28515625" style="1" hidden="1" customWidth="1"/>
    <col min="9" max="9" width="13.5703125" style="52" hidden="1" customWidth="1"/>
    <col min="10" max="10" width="12.5703125" style="52" hidden="1" customWidth="1"/>
    <col min="11" max="15" width="7" style="52" hidden="1" customWidth="1"/>
    <col min="16" max="16" width="11.140625" style="52" hidden="1" customWidth="1"/>
    <col min="17" max="19" width="8.7109375" style="52" customWidth="1"/>
    <col min="20" max="20" width="12" style="52" customWidth="1"/>
    <col min="21" max="21" width="13.85546875" style="52" hidden="1" customWidth="1"/>
    <col min="22" max="22" width="11.140625" style="52" hidden="1" customWidth="1"/>
    <col min="23" max="23" width="11.140625" style="53" hidden="1" customWidth="1"/>
    <col min="24" max="24" width="14" style="53" customWidth="1"/>
    <col min="25" max="25" width="17.85546875" style="1" customWidth="1"/>
    <col min="26" max="26" width="8.7109375" style="3" hidden="1" customWidth="1"/>
    <col min="27" max="27" width="9.140625" style="3" hidden="1" customWidth="1"/>
    <col min="28" max="28" width="14.85546875" style="3" hidden="1" customWidth="1"/>
    <col min="29" max="29" width="34.28515625" style="1" hidden="1" customWidth="1"/>
    <col min="30" max="16384" width="7.140625" style="1"/>
  </cols>
  <sheetData>
    <row r="1" spans="1:42" ht="18.75" customHeight="1" x14ac:dyDescent="0.3">
      <c r="A1" s="99" t="s">
        <v>164</v>
      </c>
      <c r="B1" s="99"/>
      <c r="C1" s="99"/>
      <c r="D1" s="99"/>
      <c r="E1" s="99"/>
      <c r="F1" s="52"/>
      <c r="G1" s="47" t="s">
        <v>108</v>
      </c>
      <c r="H1" s="47"/>
      <c r="I1" s="47"/>
      <c r="J1" s="47"/>
      <c r="K1" s="47"/>
      <c r="L1" s="47"/>
      <c r="M1" s="47"/>
      <c r="N1" s="47"/>
      <c r="O1" s="101" t="s">
        <v>156</v>
      </c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85"/>
      <c r="AA1" s="85"/>
      <c r="AB1" s="85"/>
      <c r="AC1" s="85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</row>
    <row r="2" spans="1:42" ht="16.5" x14ac:dyDescent="0.25">
      <c r="A2" s="100" t="s">
        <v>106</v>
      </c>
      <c r="B2" s="100"/>
      <c r="C2" s="100"/>
      <c r="D2" s="100"/>
      <c r="E2" s="100"/>
      <c r="F2" s="53"/>
      <c r="G2" s="5"/>
      <c r="H2" s="5"/>
      <c r="O2" s="102" t="s">
        <v>108</v>
      </c>
      <c r="P2" s="102"/>
      <c r="Q2" s="102"/>
      <c r="R2" s="102"/>
      <c r="S2" s="102"/>
      <c r="T2" s="102"/>
      <c r="U2" s="102"/>
      <c r="V2" s="102"/>
      <c r="W2" s="102"/>
      <c r="X2" s="102"/>
      <c r="Y2" s="102"/>
      <c r="AK2"/>
      <c r="AL2" s="2"/>
      <c r="AM2" s="3"/>
      <c r="AN2" s="3"/>
      <c r="AO2" s="3"/>
    </row>
    <row r="3" spans="1:42" x14ac:dyDescent="0.25">
      <c r="A3" s="100" t="s">
        <v>105</v>
      </c>
      <c r="B3" s="100"/>
      <c r="C3" s="100"/>
      <c r="D3" s="100"/>
      <c r="E3" s="100"/>
      <c r="F3" s="53"/>
      <c r="G3" s="5"/>
      <c r="H3" s="5"/>
      <c r="AK3"/>
      <c r="AL3" s="2"/>
      <c r="AM3" s="3"/>
      <c r="AN3" s="3"/>
      <c r="AO3" s="3"/>
    </row>
    <row r="4" spans="1:42" ht="9" customHeight="1" x14ac:dyDescent="0.25">
      <c r="A4" s="52"/>
      <c r="E4" s="52"/>
      <c r="F4" s="52"/>
      <c r="G4" s="52"/>
      <c r="AK4"/>
      <c r="AL4" s="2"/>
      <c r="AM4" s="3"/>
      <c r="AN4" s="3"/>
      <c r="AO4" s="3"/>
    </row>
    <row r="5" spans="1:42" s="4" customFormat="1" ht="57.75" customHeight="1" x14ac:dyDescent="0.25">
      <c r="A5" s="84" t="s">
        <v>175</v>
      </c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46"/>
      <c r="AE5" s="46"/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</row>
    <row r="6" spans="1:42" s="4" customFormat="1" ht="18.75" x14ac:dyDescent="0.25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Z6" s="45"/>
      <c r="AA6" s="45"/>
      <c r="AB6" s="45"/>
      <c r="AC6" s="45"/>
    </row>
    <row r="7" spans="1:42" ht="33" customHeight="1" x14ac:dyDescent="0.25">
      <c r="A7" s="90" t="s">
        <v>79</v>
      </c>
      <c r="B7" s="91" t="s">
        <v>131</v>
      </c>
      <c r="C7" s="90" t="s">
        <v>132</v>
      </c>
      <c r="D7" s="91" t="s">
        <v>133</v>
      </c>
      <c r="E7" s="91" t="s">
        <v>134</v>
      </c>
      <c r="F7" s="91" t="s">
        <v>107</v>
      </c>
      <c r="G7" s="86" t="s">
        <v>140</v>
      </c>
      <c r="H7" s="86"/>
      <c r="I7" s="86"/>
      <c r="J7" s="86" t="s">
        <v>174</v>
      </c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 t="s">
        <v>151</v>
      </c>
      <c r="X7" s="86" t="s">
        <v>166</v>
      </c>
      <c r="Y7" s="98" t="s">
        <v>80</v>
      </c>
    </row>
    <row r="8" spans="1:42" s="28" customFormat="1" ht="29.25" customHeight="1" x14ac:dyDescent="0.25">
      <c r="A8" s="90"/>
      <c r="B8" s="91"/>
      <c r="C8" s="90"/>
      <c r="D8" s="91"/>
      <c r="E8" s="91"/>
      <c r="F8" s="91"/>
      <c r="G8" s="49"/>
      <c r="H8" s="49"/>
      <c r="I8" s="48"/>
      <c r="J8" s="48"/>
      <c r="K8" s="49" t="s">
        <v>126</v>
      </c>
      <c r="L8" s="49" t="s">
        <v>127</v>
      </c>
      <c r="M8" s="49" t="s">
        <v>128</v>
      </c>
      <c r="N8" s="49" t="s">
        <v>129</v>
      </c>
      <c r="O8" s="49" t="s">
        <v>130</v>
      </c>
      <c r="P8" s="48" t="s">
        <v>171</v>
      </c>
      <c r="Q8" s="49" t="s">
        <v>126</v>
      </c>
      <c r="R8" s="49" t="s">
        <v>127</v>
      </c>
      <c r="S8" s="49" t="s">
        <v>128</v>
      </c>
      <c r="T8" s="48" t="s">
        <v>171</v>
      </c>
      <c r="U8" s="48"/>
      <c r="V8" s="48"/>
      <c r="W8" s="86"/>
      <c r="X8" s="86"/>
      <c r="Y8" s="98"/>
      <c r="Z8" s="29" t="s">
        <v>0</v>
      </c>
      <c r="AA8" s="30" t="s">
        <v>87</v>
      </c>
      <c r="AB8" s="30" t="s">
        <v>81</v>
      </c>
      <c r="AC8" s="30" t="s">
        <v>80</v>
      </c>
    </row>
    <row r="9" spans="1:42" hidden="1" x14ac:dyDescent="0.25">
      <c r="A9" s="24" t="s">
        <v>1</v>
      </c>
      <c r="B9" s="24" t="s">
        <v>5</v>
      </c>
      <c r="C9" s="24" t="s">
        <v>7</v>
      </c>
      <c r="D9" s="24" t="s">
        <v>9</v>
      </c>
      <c r="E9" s="24" t="s">
        <v>11</v>
      </c>
      <c r="F9" s="24" t="s">
        <v>14</v>
      </c>
      <c r="G9" s="24" t="s">
        <v>17</v>
      </c>
      <c r="H9" s="24" t="s">
        <v>19</v>
      </c>
      <c r="I9" s="24" t="s">
        <v>136</v>
      </c>
      <c r="J9" s="24" t="s">
        <v>23</v>
      </c>
      <c r="K9" s="24" t="s">
        <v>26</v>
      </c>
      <c r="L9" s="24" t="s">
        <v>28</v>
      </c>
      <c r="M9" s="24" t="s">
        <v>31</v>
      </c>
      <c r="N9" s="24" t="s">
        <v>33</v>
      </c>
      <c r="O9" s="24" t="s">
        <v>35</v>
      </c>
      <c r="P9" s="24" t="s">
        <v>37</v>
      </c>
      <c r="Q9" s="24" t="s">
        <v>39</v>
      </c>
      <c r="R9" s="24" t="s">
        <v>41</v>
      </c>
      <c r="S9" s="24" t="s">
        <v>137</v>
      </c>
      <c r="T9" s="24" t="s">
        <v>138</v>
      </c>
      <c r="U9" s="24" t="s">
        <v>139</v>
      </c>
      <c r="V9" s="24" t="s">
        <v>141</v>
      </c>
      <c r="W9" s="24" t="s">
        <v>146</v>
      </c>
      <c r="X9" s="24"/>
      <c r="Y9" s="24" t="s">
        <v>149</v>
      </c>
      <c r="Z9" s="26"/>
      <c r="AA9" s="19"/>
      <c r="AB9" s="19"/>
      <c r="AC9" s="23"/>
    </row>
    <row r="10" spans="1:42" ht="47.25" customHeight="1" x14ac:dyDescent="0.25">
      <c r="A10" s="6" t="s">
        <v>96</v>
      </c>
      <c r="B10" s="7" t="s">
        <v>78</v>
      </c>
      <c r="C10" s="7" t="s">
        <v>61</v>
      </c>
      <c r="D10" s="8" t="s">
        <v>42</v>
      </c>
      <c r="E10" s="19" t="s">
        <v>95</v>
      </c>
      <c r="F10" s="22" t="s">
        <v>114</v>
      </c>
      <c r="G10" s="92">
        <v>65.400000000000006</v>
      </c>
      <c r="H10" s="93"/>
      <c r="I10" s="33">
        <f t="shared" ref="I10:I15" si="0">G10*2</f>
        <v>130.80000000000001</v>
      </c>
      <c r="J10" s="34"/>
      <c r="K10" s="8"/>
      <c r="L10" s="8"/>
      <c r="M10" s="8"/>
      <c r="N10" s="8"/>
      <c r="O10" s="8"/>
      <c r="P10" s="35" t="e">
        <f t="shared" ref="P10:P15" si="1">ROUND(AVERAGE(K10:O10),2)</f>
        <v>#DIV/0!</v>
      </c>
      <c r="Q10" s="36"/>
      <c r="R10" s="36"/>
      <c r="S10" s="36"/>
      <c r="T10" s="37" t="e">
        <f t="shared" ref="T10:T15" si="2">ROUND(AVERAGE(Q10:S10),2)</f>
        <v>#DIV/0!</v>
      </c>
      <c r="U10" s="37"/>
      <c r="V10" s="38" t="e">
        <f t="shared" ref="V10:V15" si="3">(J10+P10+T10+U10)*2</f>
        <v>#DIV/0!</v>
      </c>
      <c r="W10" s="37" t="e">
        <f t="shared" ref="W10:W15" si="4">I10+V10</f>
        <v>#DIV/0!</v>
      </c>
      <c r="X10" s="54" t="s">
        <v>178</v>
      </c>
      <c r="Y10" s="18"/>
      <c r="Z10" s="26" t="s">
        <v>4</v>
      </c>
      <c r="AA10" s="19" t="s">
        <v>4</v>
      </c>
      <c r="AB10" s="19" t="s">
        <v>88</v>
      </c>
      <c r="AC10" s="21" t="s">
        <v>109</v>
      </c>
    </row>
    <row r="11" spans="1:42" ht="37.5" customHeight="1" x14ac:dyDescent="0.25">
      <c r="A11" s="6" t="s">
        <v>97</v>
      </c>
      <c r="B11" s="7" t="s">
        <v>73</v>
      </c>
      <c r="C11" s="7" t="s">
        <v>48</v>
      </c>
      <c r="D11" s="8" t="s">
        <v>13</v>
      </c>
      <c r="E11" s="19" t="s">
        <v>12</v>
      </c>
      <c r="F11" s="22" t="s">
        <v>115</v>
      </c>
      <c r="G11" s="92">
        <v>57.2</v>
      </c>
      <c r="H11" s="93"/>
      <c r="I11" s="33">
        <f t="shared" si="0"/>
        <v>114.4</v>
      </c>
      <c r="J11" s="33"/>
      <c r="K11" s="8"/>
      <c r="L11" s="8"/>
      <c r="M11" s="8"/>
      <c r="N11" s="8"/>
      <c r="O11" s="8"/>
      <c r="P11" s="35" t="e">
        <f t="shared" si="1"/>
        <v>#DIV/0!</v>
      </c>
      <c r="Q11" s="36"/>
      <c r="R11" s="36"/>
      <c r="S11" s="36"/>
      <c r="T11" s="37" t="e">
        <f t="shared" si="2"/>
        <v>#DIV/0!</v>
      </c>
      <c r="U11" s="37"/>
      <c r="V11" s="38" t="e">
        <f t="shared" si="3"/>
        <v>#DIV/0!</v>
      </c>
      <c r="W11" s="37" t="e">
        <f t="shared" si="4"/>
        <v>#DIV/0!</v>
      </c>
      <c r="X11" s="54" t="s">
        <v>178</v>
      </c>
      <c r="Y11" s="18"/>
      <c r="Z11" s="26" t="s">
        <v>83</v>
      </c>
      <c r="AA11" s="19" t="s">
        <v>4</v>
      </c>
      <c r="AB11" s="19" t="s">
        <v>84</v>
      </c>
      <c r="AC11" s="9"/>
    </row>
    <row r="12" spans="1:42" ht="54.75" customHeight="1" x14ac:dyDescent="0.25">
      <c r="A12" s="6" t="s">
        <v>98</v>
      </c>
      <c r="B12" s="7" t="s">
        <v>77</v>
      </c>
      <c r="C12" s="7" t="s">
        <v>45</v>
      </c>
      <c r="D12" s="8" t="s">
        <v>6</v>
      </c>
      <c r="E12" s="19" t="s">
        <v>95</v>
      </c>
      <c r="F12" s="22" t="s">
        <v>112</v>
      </c>
      <c r="G12" s="92">
        <v>82.9</v>
      </c>
      <c r="H12" s="93"/>
      <c r="I12" s="33">
        <f t="shared" si="0"/>
        <v>165.8</v>
      </c>
      <c r="J12" s="33"/>
      <c r="K12" s="8"/>
      <c r="L12" s="8"/>
      <c r="M12" s="8"/>
      <c r="N12" s="8"/>
      <c r="O12" s="8"/>
      <c r="P12" s="35" t="e">
        <f t="shared" si="1"/>
        <v>#DIV/0!</v>
      </c>
      <c r="Q12" s="36"/>
      <c r="R12" s="36"/>
      <c r="S12" s="36"/>
      <c r="T12" s="37" t="e">
        <f t="shared" si="2"/>
        <v>#DIV/0!</v>
      </c>
      <c r="U12" s="37"/>
      <c r="V12" s="38" t="e">
        <f t="shared" si="3"/>
        <v>#DIV/0!</v>
      </c>
      <c r="W12" s="37" t="e">
        <f t="shared" si="4"/>
        <v>#DIV/0!</v>
      </c>
      <c r="X12" s="54" t="s">
        <v>178</v>
      </c>
      <c r="Y12" s="18"/>
      <c r="Z12" s="26" t="s">
        <v>3</v>
      </c>
      <c r="AA12" s="19" t="s">
        <v>93</v>
      </c>
      <c r="AB12" s="19" t="s">
        <v>88</v>
      </c>
      <c r="AC12" s="9"/>
    </row>
    <row r="13" spans="1:42" ht="47.25" customHeight="1" x14ac:dyDescent="0.25">
      <c r="A13" s="6" t="s">
        <v>99</v>
      </c>
      <c r="B13" s="7" t="s">
        <v>76</v>
      </c>
      <c r="C13" s="7" t="s">
        <v>46</v>
      </c>
      <c r="D13" s="8" t="s">
        <v>8</v>
      </c>
      <c r="E13" s="19" t="s">
        <v>95</v>
      </c>
      <c r="F13" s="22" t="s">
        <v>113</v>
      </c>
      <c r="G13" s="92">
        <v>66.5</v>
      </c>
      <c r="H13" s="93"/>
      <c r="I13" s="33">
        <f t="shared" si="0"/>
        <v>133</v>
      </c>
      <c r="J13" s="33"/>
      <c r="K13" s="8"/>
      <c r="L13" s="8"/>
      <c r="M13" s="8"/>
      <c r="N13" s="8"/>
      <c r="O13" s="8"/>
      <c r="P13" s="35" t="e">
        <f t="shared" si="1"/>
        <v>#DIV/0!</v>
      </c>
      <c r="Q13" s="36"/>
      <c r="R13" s="36"/>
      <c r="S13" s="36"/>
      <c r="T13" s="37" t="e">
        <f t="shared" si="2"/>
        <v>#DIV/0!</v>
      </c>
      <c r="U13" s="37"/>
      <c r="V13" s="38" t="e">
        <f t="shared" si="3"/>
        <v>#DIV/0!</v>
      </c>
      <c r="W13" s="37" t="e">
        <f t="shared" si="4"/>
        <v>#DIV/0!</v>
      </c>
      <c r="X13" s="54" t="s">
        <v>178</v>
      </c>
      <c r="Y13" s="18"/>
      <c r="Z13" s="26" t="s">
        <v>4</v>
      </c>
      <c r="AA13" s="19" t="s">
        <v>4</v>
      </c>
      <c r="AB13" s="19" t="s">
        <v>92</v>
      </c>
      <c r="AC13" s="9"/>
    </row>
    <row r="14" spans="1:42" ht="39" customHeight="1" x14ac:dyDescent="0.25">
      <c r="A14" s="6" t="s">
        <v>100</v>
      </c>
      <c r="B14" s="7" t="s">
        <v>75</v>
      </c>
      <c r="C14" s="7" t="s">
        <v>44</v>
      </c>
      <c r="D14" s="8" t="s">
        <v>2</v>
      </c>
      <c r="E14" s="19" t="s">
        <v>95</v>
      </c>
      <c r="F14" s="22" t="s">
        <v>111</v>
      </c>
      <c r="G14" s="25">
        <v>66.400000000000006</v>
      </c>
      <c r="H14" s="25">
        <v>75</v>
      </c>
      <c r="I14" s="33">
        <f>G14+H14</f>
        <v>141.4</v>
      </c>
      <c r="J14" s="33"/>
      <c r="K14" s="8"/>
      <c r="L14" s="8"/>
      <c r="M14" s="8"/>
      <c r="N14" s="8"/>
      <c r="O14" s="8"/>
      <c r="P14" s="35" t="e">
        <f t="shared" si="1"/>
        <v>#DIV/0!</v>
      </c>
      <c r="Q14" s="36"/>
      <c r="R14" s="36"/>
      <c r="S14" s="36"/>
      <c r="T14" s="37" t="e">
        <f t="shared" si="2"/>
        <v>#DIV/0!</v>
      </c>
      <c r="U14" s="37"/>
      <c r="V14" s="38" t="e">
        <f t="shared" si="3"/>
        <v>#DIV/0!</v>
      </c>
      <c r="W14" s="37" t="e">
        <f t="shared" si="4"/>
        <v>#DIV/0!</v>
      </c>
      <c r="X14" s="54" t="s">
        <v>178</v>
      </c>
      <c r="Y14" s="22"/>
      <c r="Z14" s="26" t="s">
        <v>3</v>
      </c>
      <c r="AA14" s="19" t="s">
        <v>4</v>
      </c>
      <c r="AB14" s="19" t="s">
        <v>84</v>
      </c>
      <c r="AC14" s="20"/>
    </row>
    <row r="15" spans="1:42" ht="47.25" x14ac:dyDescent="0.25">
      <c r="A15" s="6" t="s">
        <v>101</v>
      </c>
      <c r="B15" s="7" t="s">
        <v>64</v>
      </c>
      <c r="C15" s="7" t="s">
        <v>52</v>
      </c>
      <c r="D15" s="8" t="s">
        <v>22</v>
      </c>
      <c r="E15" s="19" t="s">
        <v>21</v>
      </c>
      <c r="F15" s="22" t="s">
        <v>125</v>
      </c>
      <c r="G15" s="92">
        <v>84</v>
      </c>
      <c r="H15" s="93"/>
      <c r="I15" s="33">
        <f t="shared" si="0"/>
        <v>168</v>
      </c>
      <c r="J15" s="32"/>
      <c r="K15" s="8"/>
      <c r="L15" s="8"/>
      <c r="M15" s="8"/>
      <c r="N15" s="8"/>
      <c r="O15" s="8"/>
      <c r="P15" s="35" t="e">
        <f t="shared" si="1"/>
        <v>#DIV/0!</v>
      </c>
      <c r="Q15" s="36"/>
      <c r="R15" s="36"/>
      <c r="S15" s="36"/>
      <c r="T15" s="37" t="e">
        <f t="shared" si="2"/>
        <v>#DIV/0!</v>
      </c>
      <c r="U15" s="37"/>
      <c r="V15" s="38" t="e">
        <f t="shared" si="3"/>
        <v>#DIV/0!</v>
      </c>
      <c r="W15" s="37" t="e">
        <f t="shared" si="4"/>
        <v>#DIV/0!</v>
      </c>
      <c r="X15" s="54" t="s">
        <v>178</v>
      </c>
      <c r="Y15" s="7"/>
      <c r="Z15" s="26" t="s">
        <v>83</v>
      </c>
      <c r="AA15" s="19" t="s">
        <v>89</v>
      </c>
      <c r="AB15" s="19" t="s">
        <v>88</v>
      </c>
      <c r="AC15" s="20"/>
    </row>
    <row r="16" spans="1:42" s="17" customFormat="1" ht="12.75" customHeight="1" x14ac:dyDescent="0.3"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1"/>
      <c r="X16" s="51"/>
    </row>
    <row r="17" spans="1:38" s="17" customFormat="1" ht="18.75" x14ac:dyDescent="0.3">
      <c r="I17" s="50"/>
      <c r="J17" s="50"/>
      <c r="K17" s="50"/>
      <c r="L17" s="50"/>
      <c r="M17" s="50"/>
      <c r="T17" s="94" t="s">
        <v>158</v>
      </c>
      <c r="U17" s="94"/>
      <c r="V17" s="94"/>
      <c r="W17" s="94"/>
      <c r="X17" s="94"/>
      <c r="Y17" s="94"/>
    </row>
    <row r="18" spans="1:38" s="17" customFormat="1" ht="18.75" x14ac:dyDescent="0.3">
      <c r="A18" s="57" t="s">
        <v>167</v>
      </c>
      <c r="C18" s="57"/>
      <c r="D18" s="57"/>
      <c r="E18" s="57"/>
      <c r="F18" s="95" t="s">
        <v>176</v>
      </c>
      <c r="G18" s="95"/>
      <c r="H18" s="95"/>
      <c r="I18" s="95"/>
      <c r="J18" s="95"/>
      <c r="K18" s="95"/>
      <c r="L18" s="95"/>
      <c r="M18" s="95"/>
      <c r="N18" s="95"/>
      <c r="O18" s="95"/>
      <c r="P18" s="95"/>
      <c r="Q18" s="95"/>
      <c r="R18" s="95"/>
      <c r="S18" s="95"/>
      <c r="T18" s="95" t="s">
        <v>157</v>
      </c>
      <c r="U18" s="95"/>
      <c r="V18" s="95"/>
      <c r="W18" s="95"/>
      <c r="X18" s="95"/>
      <c r="Y18" s="95"/>
    </row>
    <row r="19" spans="1:38" s="17" customFormat="1" ht="18.75" x14ac:dyDescent="0.3">
      <c r="I19" s="50"/>
      <c r="J19" s="50"/>
      <c r="K19" s="50"/>
      <c r="L19" s="50"/>
      <c r="M19" s="50"/>
      <c r="N19" s="50"/>
      <c r="O19" s="50"/>
      <c r="P19" s="50"/>
      <c r="Q19" s="50"/>
      <c r="R19" s="50"/>
      <c r="S19" s="50"/>
      <c r="T19" s="50"/>
      <c r="U19" s="50"/>
      <c r="V19" s="50"/>
      <c r="W19" s="51"/>
      <c r="X19" s="51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</row>
    <row r="20" spans="1:38" s="17" customFormat="1" ht="18.75" x14ac:dyDescent="0.3">
      <c r="I20" s="50"/>
      <c r="J20" s="50"/>
      <c r="K20" s="50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51"/>
      <c r="X20" s="51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</row>
    <row r="21" spans="1:38" s="17" customFormat="1" ht="18.75" x14ac:dyDescent="0.3"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1"/>
      <c r="X21" s="51"/>
    </row>
    <row r="22" spans="1:38" s="17" customFormat="1" ht="34.5" customHeight="1" x14ac:dyDescent="0.3">
      <c r="I22" s="50"/>
      <c r="J22" s="50"/>
      <c r="K22" s="50"/>
      <c r="L22" s="50"/>
      <c r="M22" s="50"/>
      <c r="N22" s="50"/>
      <c r="O22" s="50"/>
      <c r="P22" s="50"/>
      <c r="Q22" s="50"/>
      <c r="R22" s="50"/>
      <c r="S22" s="50"/>
      <c r="T22" s="50"/>
      <c r="U22" s="50"/>
      <c r="V22" s="50"/>
      <c r="W22" s="51"/>
      <c r="X22" s="51"/>
    </row>
    <row r="23" spans="1:38" s="17" customFormat="1" ht="18.75" x14ac:dyDescent="0.3"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1"/>
      <c r="X23" s="51"/>
    </row>
    <row r="24" spans="1:38" s="17" customFormat="1" ht="33" customHeight="1" x14ac:dyDescent="0.3"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1"/>
      <c r="X24" s="51"/>
    </row>
    <row r="25" spans="1:38" s="17" customFormat="1" ht="18.75" x14ac:dyDescent="0.3"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1"/>
      <c r="X25" s="51"/>
    </row>
    <row r="26" spans="1:38" s="17" customFormat="1" ht="33.75" customHeight="1" x14ac:dyDescent="0.3"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1"/>
      <c r="X26" s="51"/>
    </row>
  </sheetData>
  <mergeCells count="27">
    <mergeCell ref="A3:E3"/>
    <mergeCell ref="A1:E1"/>
    <mergeCell ref="O1:Y1"/>
    <mergeCell ref="Z1:AC1"/>
    <mergeCell ref="A2:E2"/>
    <mergeCell ref="O2:Y2"/>
    <mergeCell ref="G12:H12"/>
    <mergeCell ref="A5:Y5"/>
    <mergeCell ref="Z5:AC5"/>
    <mergeCell ref="A7:A8"/>
    <mergeCell ref="B7:B8"/>
    <mergeCell ref="C7:C8"/>
    <mergeCell ref="D7:D8"/>
    <mergeCell ref="E7:E8"/>
    <mergeCell ref="F7:F8"/>
    <mergeCell ref="G7:I7"/>
    <mergeCell ref="J7:V7"/>
    <mergeCell ref="W7:W8"/>
    <mergeCell ref="X7:X8"/>
    <mergeCell ref="Y7:Y8"/>
    <mergeCell ref="G10:H10"/>
    <mergeCell ref="G11:H11"/>
    <mergeCell ref="G13:H13"/>
    <mergeCell ref="G15:H15"/>
    <mergeCell ref="T17:Y17"/>
    <mergeCell ref="F18:S18"/>
    <mergeCell ref="T18:Y18"/>
  </mergeCells>
  <pageMargins left="0.45" right="0.2" top="0.28000000000000003" bottom="0.28000000000000003" header="0.2" footer="0.2"/>
  <pageSetup paperSize="9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Tong hop diem</vt:lpstr>
      <vt:lpstr>Diem KT chung</vt:lpstr>
      <vt:lpstr>Diem phong van</vt:lpstr>
      <vt:lpstr>Diem KT chuyen mon</vt:lpstr>
      <vt:lpstr>Diem giang thu Xdung_Ckhi</vt:lpstr>
      <vt:lpstr>Diem giang thu Dien_Dluc_May</vt:lpstr>
      <vt:lpstr>'Diem giang thu Dien_Dluc_May'!Print_Titles</vt:lpstr>
      <vt:lpstr>'Diem giang thu Xdung_Ckhi'!Print_Titles</vt:lpstr>
      <vt:lpstr>'Diem KT chung'!Print_Titles</vt:lpstr>
      <vt:lpstr>'Diem KT chuyen mon'!Print_Titles</vt:lpstr>
      <vt:lpstr>'Diem phong van'!Print_Titles</vt:lpstr>
      <vt:lpstr>'Tong hop diem'!Print_Titles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2018-02-05T01:17:39Z</cp:lastPrinted>
  <dcterms:created xsi:type="dcterms:W3CDTF">2018-01-02T09:17:25Z</dcterms:created>
  <dcterms:modified xsi:type="dcterms:W3CDTF">2018-02-06T03:12:44Z</dcterms:modified>
</cp:coreProperties>
</file>